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752"/>
  </bookViews>
  <sheets>
    <sheet name="Príjmy" sheetId="1" r:id="rId1"/>
    <sheet name="Výdavky" sheetId="2" r:id="rId2"/>
    <sheet name="Hárok3" sheetId="3" state="hidden" r:id="rId3"/>
  </sheets>
  <calcPr calcId="145621"/>
</workbook>
</file>

<file path=xl/calcChain.xml><?xml version="1.0" encoding="utf-8"?>
<calcChain xmlns="http://schemas.openxmlformats.org/spreadsheetml/2006/main">
  <c r="G303" i="2" l="1"/>
  <c r="H303" i="2" s="1"/>
  <c r="H122" i="2"/>
  <c r="H35" i="2"/>
  <c r="H34" i="2"/>
  <c r="F3" i="2"/>
  <c r="F335" i="2"/>
  <c r="F325" i="2"/>
  <c r="F315" i="2"/>
  <c r="F305" i="2"/>
  <c r="F247" i="2"/>
  <c r="F58" i="2"/>
  <c r="F53" i="2"/>
  <c r="F70" i="2"/>
  <c r="F79" i="2"/>
  <c r="G91" i="2"/>
  <c r="H91" i="2" s="1"/>
  <c r="H90" i="2" s="1"/>
  <c r="F90" i="2"/>
  <c r="F92" i="2"/>
  <c r="G104" i="2"/>
  <c r="F98" i="2"/>
  <c r="F110" i="2"/>
  <c r="F112" i="2"/>
  <c r="F117" i="2"/>
  <c r="F128" i="2"/>
  <c r="F152" i="2"/>
  <c r="F158" i="2"/>
  <c r="F189" i="2"/>
  <c r="H50" i="1"/>
  <c r="H41" i="1"/>
  <c r="H26" i="1"/>
  <c r="I26" i="1" s="1"/>
  <c r="J26" i="1" s="1"/>
  <c r="H12" i="1"/>
  <c r="I12" i="1" s="1"/>
  <c r="G337" i="2"/>
  <c r="H337" i="2" s="1"/>
  <c r="G336" i="2"/>
  <c r="H336" i="2" s="1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G328" i="2"/>
  <c r="H328" i="2" s="1"/>
  <c r="G327" i="2"/>
  <c r="H327" i="2" s="1"/>
  <c r="G326" i="2"/>
  <c r="H326" i="2" s="1"/>
  <c r="G324" i="2"/>
  <c r="H324" i="2" s="1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4" i="2"/>
  <c r="H304" i="2" s="1"/>
  <c r="G302" i="2"/>
  <c r="H302" i="2" s="1"/>
  <c r="G301" i="2"/>
  <c r="H301" i="2" s="1"/>
  <c r="G300" i="2"/>
  <c r="H300" i="2" s="1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H290" i="2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H283" i="2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H274" i="2"/>
  <c r="G273" i="2"/>
  <c r="H273" i="2" s="1"/>
  <c r="G272" i="2"/>
  <c r="H272" i="2" s="1"/>
  <c r="G271" i="2"/>
  <c r="H271" i="2" s="1"/>
  <c r="H270" i="2"/>
  <c r="H269" i="2"/>
  <c r="G268" i="2"/>
  <c r="H268" i="2" s="1"/>
  <c r="G267" i="2"/>
  <c r="H267" i="2" s="1"/>
  <c r="G266" i="2"/>
  <c r="H266" i="2" s="1"/>
  <c r="H265" i="2"/>
  <c r="G264" i="2"/>
  <c r="H264" i="2" s="1"/>
  <c r="H263" i="2"/>
  <c r="G262" i="2"/>
  <c r="H262" i="2" s="1"/>
  <c r="H261" i="2"/>
  <c r="G260" i="2"/>
  <c r="H260" i="2" s="1"/>
  <c r="H259" i="2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6" i="2"/>
  <c r="H246" i="2" s="1"/>
  <c r="G245" i="2"/>
  <c r="H245" i="2" s="1"/>
  <c r="G244" i="2"/>
  <c r="H244" i="2" s="1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H232" i="2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H225" i="2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H216" i="2"/>
  <c r="G215" i="2"/>
  <c r="H215" i="2" s="1"/>
  <c r="G214" i="2"/>
  <c r="H214" i="2" s="1"/>
  <c r="G213" i="2"/>
  <c r="H213" i="2" s="1"/>
  <c r="H212" i="2"/>
  <c r="H211" i="2"/>
  <c r="G210" i="2"/>
  <c r="H210" i="2" s="1"/>
  <c r="G209" i="2"/>
  <c r="H209" i="2" s="1"/>
  <c r="G208" i="2"/>
  <c r="H208" i="2" s="1"/>
  <c r="G206" i="2"/>
  <c r="H206" i="2" s="1"/>
  <c r="H205" i="2"/>
  <c r="G204" i="2"/>
  <c r="H204" i="2" s="1"/>
  <c r="H203" i="2"/>
  <c r="G202" i="2"/>
  <c r="H202" i="2" s="1"/>
  <c r="H201" i="2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7" i="2"/>
  <c r="H177" i="2" s="1"/>
  <c r="G176" i="2"/>
  <c r="H176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7" i="2"/>
  <c r="H157" i="2" s="1"/>
  <c r="G156" i="2"/>
  <c r="H156" i="2" s="1"/>
  <c r="G155" i="2"/>
  <c r="H155" i="2" s="1"/>
  <c r="G154" i="2"/>
  <c r="H154" i="2" s="1"/>
  <c r="G153" i="2"/>
  <c r="H153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7" i="2"/>
  <c r="H127" i="2" s="1"/>
  <c r="G126" i="2"/>
  <c r="H126" i="2" s="1"/>
  <c r="G125" i="2"/>
  <c r="H125" i="2" s="1"/>
  <c r="G124" i="2"/>
  <c r="H124" i="2" s="1"/>
  <c r="G123" i="2"/>
  <c r="H123" i="2" s="1"/>
  <c r="G121" i="2"/>
  <c r="H121" i="2" s="1"/>
  <c r="G120" i="2"/>
  <c r="H120" i="2" s="1"/>
  <c r="G119" i="2"/>
  <c r="H119" i="2" s="1"/>
  <c r="G118" i="2"/>
  <c r="H118" i="2" s="1"/>
  <c r="G116" i="2"/>
  <c r="H116" i="2" s="1"/>
  <c r="G115" i="2"/>
  <c r="H115" i="2" s="1"/>
  <c r="G114" i="2"/>
  <c r="H114" i="2" s="1"/>
  <c r="G113" i="2"/>
  <c r="H113" i="2" s="1"/>
  <c r="G109" i="2"/>
  <c r="H109" i="2" s="1"/>
  <c r="G108" i="2"/>
  <c r="H108" i="2" s="1"/>
  <c r="G107" i="2"/>
  <c r="H107" i="2" s="1"/>
  <c r="G106" i="2"/>
  <c r="H106" i="2" s="1"/>
  <c r="G105" i="2"/>
  <c r="H105" i="2" s="1"/>
  <c r="H104" i="2"/>
  <c r="G103" i="2"/>
  <c r="H103" i="2" s="1"/>
  <c r="G102" i="2"/>
  <c r="H102" i="2" s="1"/>
  <c r="G101" i="2"/>
  <c r="H101" i="2" s="1"/>
  <c r="G100" i="2"/>
  <c r="H100" i="2" s="1"/>
  <c r="G99" i="2"/>
  <c r="H99" i="2" s="1"/>
  <c r="G97" i="2"/>
  <c r="H97" i="2" s="1"/>
  <c r="G96" i="2"/>
  <c r="H96" i="2" s="1"/>
  <c r="G95" i="2"/>
  <c r="H95" i="2" s="1"/>
  <c r="G94" i="2"/>
  <c r="H94" i="2" s="1"/>
  <c r="G93" i="2"/>
  <c r="H93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7" i="2"/>
  <c r="H57" i="2" s="1"/>
  <c r="G56" i="2"/>
  <c r="H56" i="2" s="1"/>
  <c r="G55" i="2"/>
  <c r="H55" i="2" s="1"/>
  <c r="G54" i="2"/>
  <c r="H54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I51" i="1"/>
  <c r="J5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0" i="1"/>
  <c r="J30" i="1" s="1"/>
  <c r="I29" i="1"/>
  <c r="J29" i="1" s="1"/>
  <c r="I28" i="1"/>
  <c r="J28" i="1" s="1"/>
  <c r="I27" i="1"/>
  <c r="J27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1" i="1"/>
  <c r="J11" i="1" s="1"/>
  <c r="I10" i="1"/>
  <c r="J10" i="1" s="1"/>
  <c r="I9" i="1"/>
  <c r="J9" i="1" s="1"/>
  <c r="I8" i="1"/>
  <c r="J8" i="1" s="1"/>
  <c r="J7" i="1"/>
  <c r="H247" i="2" l="1"/>
  <c r="H305" i="2"/>
  <c r="H53" i="2"/>
  <c r="H58" i="2"/>
  <c r="H335" i="2"/>
  <c r="F338" i="2"/>
  <c r="F339" i="2" s="1"/>
  <c r="H325" i="2"/>
  <c r="H315" i="2"/>
  <c r="G58" i="2"/>
  <c r="G305" i="2"/>
  <c r="G325" i="2"/>
  <c r="H70" i="2"/>
  <c r="H79" i="2"/>
  <c r="H92" i="2"/>
  <c r="H128" i="2"/>
  <c r="H158" i="2"/>
  <c r="G53" i="2"/>
  <c r="G247" i="2"/>
  <c r="G315" i="2"/>
  <c r="G335" i="2"/>
  <c r="H3" i="2"/>
  <c r="H98" i="2"/>
  <c r="H112" i="2"/>
  <c r="H117" i="2"/>
  <c r="H152" i="2"/>
  <c r="H189" i="2"/>
  <c r="G189" i="2"/>
  <c r="G152" i="2"/>
  <c r="G117" i="2"/>
  <c r="G98" i="2"/>
  <c r="G79" i="2"/>
  <c r="G3" i="2"/>
  <c r="G158" i="2"/>
  <c r="G128" i="2"/>
  <c r="G112" i="2"/>
  <c r="G92" i="2"/>
  <c r="G90" i="2"/>
  <c r="G70" i="2"/>
  <c r="H42" i="1"/>
  <c r="G111" i="2"/>
  <c r="H111" i="2" l="1"/>
  <c r="H110" i="2" s="1"/>
  <c r="H338" i="2" s="1"/>
  <c r="G110" i="2"/>
  <c r="G338" i="2" s="1"/>
</calcChain>
</file>

<file path=xl/sharedStrings.xml><?xml version="1.0" encoding="utf-8"?>
<sst xmlns="http://schemas.openxmlformats.org/spreadsheetml/2006/main" count="787" uniqueCount="429">
  <si>
    <t>Príjmová  časť:</t>
  </si>
  <si>
    <t xml:space="preserve">Rozpočtová </t>
  </si>
  <si>
    <t>položka</t>
  </si>
  <si>
    <t xml:space="preserve">Kód </t>
  </si>
  <si>
    <t>zdroja</t>
  </si>
  <si>
    <t>Analyt. členenie</t>
  </si>
  <si>
    <t>Názov rozpočtovej položky</t>
  </si>
  <si>
    <t>Rok</t>
  </si>
  <si>
    <t xml:space="preserve">Výnos dane územnej  samosprávy </t>
  </si>
  <si>
    <t xml:space="preserve">1   5  </t>
  </si>
  <si>
    <t>Daň z pozemkov</t>
  </si>
  <si>
    <t>1   5</t>
  </si>
  <si>
    <t>Daň  zo stavieb</t>
  </si>
  <si>
    <t>Odvoz odpadu</t>
  </si>
  <si>
    <t>Daň za psa</t>
  </si>
  <si>
    <t>Daňové príjmy</t>
  </si>
  <si>
    <t>Príjmy z prenájmu budov</t>
  </si>
  <si>
    <t>Príjmy z prenájmu  telocvične</t>
  </si>
  <si>
    <t>Správne poplatky matriky</t>
  </si>
  <si>
    <t>2   5</t>
  </si>
  <si>
    <t>Správne poplatky</t>
  </si>
  <si>
    <t>3   5</t>
  </si>
  <si>
    <t>Osvedčovanie</t>
  </si>
  <si>
    <t>10  5</t>
  </si>
  <si>
    <t>Spracovanie  splaškových  vôd  v ČOV</t>
  </si>
  <si>
    <t>11  5</t>
  </si>
  <si>
    <t>Vývoz splaškových vôd</t>
  </si>
  <si>
    <t>16  5</t>
  </si>
  <si>
    <t>Služby domu smútku</t>
  </si>
  <si>
    <t>17  5</t>
  </si>
  <si>
    <t>Relácie v miestnom rozhlase</t>
  </si>
  <si>
    <t>9    5</t>
  </si>
  <si>
    <t>Smetné nádoby</t>
  </si>
  <si>
    <t>Školné MŠ</t>
  </si>
  <si>
    <t>1    5</t>
  </si>
  <si>
    <t>Stravné</t>
  </si>
  <si>
    <t>Z odvodov z hazard. hier</t>
  </si>
  <si>
    <t>Nedaň. príjmy</t>
  </si>
  <si>
    <t>Bežný transfer  na register obyvateľov</t>
  </si>
  <si>
    <t>10   6</t>
  </si>
  <si>
    <t>Bežný transfer  primár.vzdel.– normat.</t>
  </si>
  <si>
    <t>Bežný transfer  sekund.vzdel.– normat.</t>
  </si>
  <si>
    <t>11 6</t>
  </si>
  <si>
    <t xml:space="preserve">Bežný transfer  na </t>
  </si>
  <si>
    <t>primárne vzdelávanie –vzdelávacie  poukazy</t>
  </si>
  <si>
    <t>Bežný transfer  na sekundárne vzdelávanie –vzdelávacie  poukazy</t>
  </si>
  <si>
    <t>12 6</t>
  </si>
  <si>
    <t>Bežný transfer na primárne vzdelávanie–znevýhodnené prostredie</t>
  </si>
  <si>
    <t>Bežný transfer na sekundárne vzdelávanie–znevýhodnené prostredie</t>
  </si>
  <si>
    <t>3    5</t>
  </si>
  <si>
    <t>Bežný transfer na rozvoj zamestnanosti</t>
  </si>
  <si>
    <t>Bežný transfer -  koordinátor</t>
  </si>
  <si>
    <t>7 5</t>
  </si>
  <si>
    <t>Bežný transfer na matriku</t>
  </si>
  <si>
    <t>6 6</t>
  </si>
  <si>
    <t>Bežný transfer na predprimá. vzdeláv.</t>
  </si>
  <si>
    <t>41 5</t>
  </si>
  <si>
    <t>Bežný transfer ZŠ-strava hmotná núdza</t>
  </si>
  <si>
    <t>5   5</t>
  </si>
  <si>
    <t xml:space="preserve">Bežný transfer ZŠ-škol.potr.-mot.núdza </t>
  </si>
  <si>
    <t>Bež.transfery</t>
  </si>
  <si>
    <t>Bež. príjmy celkom</t>
  </si>
  <si>
    <t>131E</t>
  </si>
  <si>
    <t>1    6</t>
  </si>
  <si>
    <t>Primárne  vzdeláv.  – nepoužité normat. prostriedky  r. 2014</t>
  </si>
  <si>
    <t>Sekundárne  vzdeláv.  – nepoužité normat.prostriedky  r. 2014</t>
  </si>
  <si>
    <t>3     6</t>
  </si>
  <si>
    <t>Primárne vzdelávanie - nepoužité prostr.  r. 2014 -vzdelávacie poukazy</t>
  </si>
  <si>
    <t>Sekundárne vzdelávanie - nepoužité prostr.  r. 2014 -vzdelávacie poukazy</t>
  </si>
  <si>
    <t>Predprimárne vzdelávanie - nepoužité prostriedky r. 2014</t>
  </si>
  <si>
    <t>Finan.operácie celkom:</t>
  </si>
  <si>
    <t>Kapitálové príjmy</t>
  </si>
  <si>
    <t>Príjmy celkom:</t>
  </si>
  <si>
    <t>Výdavková časť:</t>
  </si>
  <si>
    <t>Výkonné a zákonodarné orgány</t>
  </si>
  <si>
    <t>OcU - zákl. mzdy</t>
  </si>
  <si>
    <t>OcU – osobný príplatok</t>
  </si>
  <si>
    <t>OcU – odvody do fondov</t>
  </si>
  <si>
    <t>poslanci  OcZ –fondy</t>
  </si>
  <si>
    <t>OcU - cestovné</t>
  </si>
  <si>
    <t>OcU -elektrina</t>
  </si>
  <si>
    <t>OcU –elektrina -býv.  ZŠ</t>
  </si>
  <si>
    <t>OcU -plyn</t>
  </si>
  <si>
    <t>OcU –plyn – býv. ZŠ</t>
  </si>
  <si>
    <t>OcU -voda</t>
  </si>
  <si>
    <t>OcU –voda – býv. ZŠ</t>
  </si>
  <si>
    <t>OcU -poštovné</t>
  </si>
  <si>
    <t>OcU -telefón</t>
  </si>
  <si>
    <t>OcU –telefón T -mobile</t>
  </si>
  <si>
    <t>OcU - kávovar</t>
  </si>
  <si>
    <t>Register obyvateľov  - materiál</t>
  </si>
  <si>
    <t>materiál- silon do kosačky</t>
  </si>
  <si>
    <t>materiál -  kancelárske  potreby</t>
  </si>
  <si>
    <t>materiál</t>
  </si>
  <si>
    <t>materiál - tlačivá</t>
  </si>
  <si>
    <t>materiál  - čistiace prostriedky</t>
  </si>
  <si>
    <t>materiál  - kvety</t>
  </si>
  <si>
    <t>materiál - papier</t>
  </si>
  <si>
    <t>knihy, časopisy, noviny</t>
  </si>
  <si>
    <t>softwer</t>
  </si>
  <si>
    <t>palivo zdroj energie</t>
  </si>
  <si>
    <t>reprezentačné</t>
  </si>
  <si>
    <t>olej do kosačky</t>
  </si>
  <si>
    <t>údržba softvéru</t>
  </si>
  <si>
    <t>školenia</t>
  </si>
  <si>
    <t>revízia elektr. zariad. – býv. ZŠ</t>
  </si>
  <si>
    <t>revízia elektrických  zariadení OcU</t>
  </si>
  <si>
    <t>kontrola hasiacich prístrojov</t>
  </si>
  <si>
    <t>údaje z katastra</t>
  </si>
  <si>
    <t xml:space="preserve">právne služby –obec/Šimko </t>
  </si>
  <si>
    <t xml:space="preserve">audítorské  služby  </t>
  </si>
  <si>
    <t>manipul. popl. – stravné  lístky</t>
  </si>
  <si>
    <t>Poplatok  SOZA</t>
  </si>
  <si>
    <t>Stravovanie OcU</t>
  </si>
  <si>
    <t>Poistné hmotného  majetku</t>
  </si>
  <si>
    <t>Prídel do SF</t>
  </si>
  <si>
    <t>poslanci OcZ –odmeny –zasad. OcZ</t>
  </si>
  <si>
    <t>poslanci OcZ –odmeny –zasad. OcR</t>
  </si>
  <si>
    <t>poslanci OcZ –odmeny –preds. komisií</t>
  </si>
  <si>
    <t>poslanci OcZ –odmeny –členovia komis</t>
  </si>
  <si>
    <t>Vložné pre SÚ</t>
  </si>
  <si>
    <t>členský príspevok. ZMOS</t>
  </si>
  <si>
    <t>Fin. a rozpočtové záležitostí</t>
  </si>
  <si>
    <t>Hl. kontrol.- zákl. plat</t>
  </si>
  <si>
    <t>Hl. kontrol.- fondy</t>
  </si>
  <si>
    <t>Hl. kontrol .-školenie</t>
  </si>
  <si>
    <t>Servis. popl. banke</t>
  </si>
  <si>
    <t>Iné všeobec. služby - Matrika</t>
  </si>
  <si>
    <t>Matrika – zákl. plat</t>
  </si>
  <si>
    <t>Matrika – fondy</t>
  </si>
  <si>
    <t>01.3.3.</t>
  </si>
  <si>
    <t>Matrika -cestovné</t>
  </si>
  <si>
    <t>Matrika -poštovné</t>
  </si>
  <si>
    <t>Matrika - telefón</t>
  </si>
  <si>
    <t>Matrika – kancelárske  potreby</t>
  </si>
  <si>
    <t>Matrika – kvety</t>
  </si>
  <si>
    <t>Matrika – tlačivá</t>
  </si>
  <si>
    <t>Matrika – údržba programu</t>
  </si>
  <si>
    <t>Matrika – školenie</t>
  </si>
  <si>
    <t>Matrika – úprava  zovňajšku</t>
  </si>
  <si>
    <t>Ochrana pred požiarmi</t>
  </si>
  <si>
    <t>PO - elektrina</t>
  </si>
  <si>
    <t>PO  palivo zdroj energie –striekačka</t>
  </si>
  <si>
    <t>PO – palivo AVIA</t>
  </si>
  <si>
    <t>PO – olej  AVIA</t>
  </si>
  <si>
    <t>PO – zmluvné poistenie.</t>
  </si>
  <si>
    <t>PO – súťaže – štartovné</t>
  </si>
  <si>
    <t>PO – STK + emisná kontrola.</t>
  </si>
  <si>
    <t>PO – technik</t>
  </si>
  <si>
    <t>Všeobecná pracovná oblasť</t>
  </si>
  <si>
    <t>projekt –rozvoj zam.- zákl. mzda  20 %</t>
  </si>
  <si>
    <t>projekt – rozvoj zam.- zákl. mzda  80 %</t>
  </si>
  <si>
    <t>fondy – koord.</t>
  </si>
  <si>
    <t>projekt – rozvoj zam.- zákl. mzda  20 %</t>
  </si>
  <si>
    <t>fondy – rozvoj  zam.    80 %</t>
  </si>
  <si>
    <t>MOS – náradie</t>
  </si>
  <si>
    <t xml:space="preserve">MOS – prac. odevy </t>
  </si>
  <si>
    <t>Cestná doprava</t>
  </si>
  <si>
    <t>04.5.1.</t>
  </si>
  <si>
    <t>MK – posypový mat.</t>
  </si>
  <si>
    <t>Nakladanie s odpadmi</t>
  </si>
  <si>
    <t>vrecia na odpad</t>
  </si>
  <si>
    <t>Odvoz TDO</t>
  </si>
  <si>
    <t>Odvoz odpadu z VKK</t>
  </si>
  <si>
    <t>Odvoz separovaného odpadu</t>
  </si>
  <si>
    <t>spracovanie  hlásení o odpade</t>
  </si>
  <si>
    <t>Nakladanie s odpad.  vodami</t>
  </si>
  <si>
    <t>ČOV – elektrina</t>
  </si>
  <si>
    <t>ČOV –materiál</t>
  </si>
  <si>
    <t>ČOV –palivo do traktora</t>
  </si>
  <si>
    <t>ČOV –zmluvné poistenie  traktora</t>
  </si>
  <si>
    <t>ČOV údržba  traktora</t>
  </si>
  <si>
    <t>ČOV – oprava čerpadla</t>
  </si>
  <si>
    <t>ČOV - prevádzkovanie</t>
  </si>
  <si>
    <t>ČOV – revízia trafostanice a VN</t>
  </si>
  <si>
    <t>ČOV – revízna správa</t>
  </si>
  <si>
    <t>ČOV – revízna správa – súdny spor Viničenko</t>
  </si>
  <si>
    <t>ČOV – monitor. traktora</t>
  </si>
  <si>
    <t>Rozvoj obcí</t>
  </si>
  <si>
    <t>verejná zeleň – sadenice</t>
  </si>
  <si>
    <t>Verejné osvetlenie</t>
  </si>
  <si>
    <t>VO - elektrina</t>
  </si>
  <si>
    <t>VO  svetelná  vianočná  výzdoba</t>
  </si>
  <si>
    <t>VO – materiál</t>
  </si>
  <si>
    <t>VO - údržba</t>
  </si>
  <si>
    <t>Rekreačné a športové služby</t>
  </si>
  <si>
    <t>TJ - elektrina</t>
  </si>
  <si>
    <t>TJ  - plyn</t>
  </si>
  <si>
    <t>TJ - voda</t>
  </si>
  <si>
    <t>TJ - materiál</t>
  </si>
  <si>
    <t>TJ – palivo zdroj energie</t>
  </si>
  <si>
    <t>TJ -  revízie elektrických zariadení</t>
  </si>
  <si>
    <t>TJ -  revízie komínov</t>
  </si>
  <si>
    <t>TJ – kontrola hasiacich prístrojov</t>
  </si>
  <si>
    <t>TJ – poistné majetku</t>
  </si>
  <si>
    <t>Kultúrne služby</t>
  </si>
  <si>
    <t>Kronikár – fondy</t>
  </si>
  <si>
    <t>KD – elektrina</t>
  </si>
  <si>
    <t>KD – plyn</t>
  </si>
  <si>
    <t>KD – voda</t>
  </si>
  <si>
    <t>KD – koncesionársky  poplatok</t>
  </si>
  <si>
    <t>KD – ozvučenie</t>
  </si>
  <si>
    <t>KD  - materiál</t>
  </si>
  <si>
    <t>KD  - Mikuláš. kostým</t>
  </si>
  <si>
    <t>KD  - farby</t>
  </si>
  <si>
    <t>KD – osvetľovacia  technika</t>
  </si>
  <si>
    <t>KD –kult..poduj. –karneval</t>
  </si>
  <si>
    <t>KD kul. poduj.- MDD</t>
  </si>
  <si>
    <t>KD kul. poduj.- Mikuláš</t>
  </si>
  <si>
    <t>KD kul. poduj.- Deň obce</t>
  </si>
  <si>
    <t>KD kul. poduj. - deň úcty k starším</t>
  </si>
  <si>
    <t>KD kul. poduj .- zájazd Dunajec</t>
  </si>
  <si>
    <t>KD šport. poduj. - Deň obce</t>
  </si>
  <si>
    <t>KD šport. poduj. - výlet Tatry - Poľsko</t>
  </si>
  <si>
    <t>KD –revízia elektrických  zariadení</t>
  </si>
  <si>
    <t>KD –revízia komínov</t>
  </si>
  <si>
    <t>KD - kontrola hasiacich prístrojov</t>
  </si>
  <si>
    <t>KD – poistné maj.</t>
  </si>
  <si>
    <t>KD – odmena kronikára</t>
  </si>
  <si>
    <t>Nábožen. a iné spoloč .služby</t>
  </si>
  <si>
    <t>DS – elektrina</t>
  </si>
  <si>
    <t>údržba studne na cintoríne – čerpadlo a vyčistenie</t>
  </si>
  <si>
    <t>DS – revízia elektrických zariadení</t>
  </si>
  <si>
    <t>Služby na pohrebisku</t>
  </si>
  <si>
    <t>DS – poistné budovy</t>
  </si>
  <si>
    <t>09.1.1.1</t>
  </si>
  <si>
    <t>PPV – základný plat</t>
  </si>
  <si>
    <t>PPV – osobný príplatok.</t>
  </si>
  <si>
    <t>PPV – príplatok  za riadenie</t>
  </si>
  <si>
    <t>PPV – príplatok  za nadčas</t>
  </si>
  <si>
    <t>PPV – príplatok  za triednictvo</t>
  </si>
  <si>
    <t>PPV – príplatok. za zmennosť</t>
  </si>
  <si>
    <t>PPV – fondy</t>
  </si>
  <si>
    <t>PPV – fondy z dohôd</t>
  </si>
  <si>
    <t>PPV – cestovné</t>
  </si>
  <si>
    <t>PPV – plyn</t>
  </si>
  <si>
    <t>PPV – elektrina</t>
  </si>
  <si>
    <t>PPV – voda</t>
  </si>
  <si>
    <t>PPV – telefón</t>
  </si>
  <si>
    <t>PPV – interiér.  vybav. koberec spálňa</t>
  </si>
  <si>
    <t>PPV – interiér.  vybav. koberec herňa</t>
  </si>
  <si>
    <t>PPV – interiér.  vybav. –lehátka</t>
  </si>
  <si>
    <t>PPV – vysávač + tepovač</t>
  </si>
  <si>
    <t>PPV – materiál – z dotácie</t>
  </si>
  <si>
    <t>PPV – materiál – z dotácie  r. 2014</t>
  </si>
  <si>
    <t>PPV – materiál</t>
  </si>
  <si>
    <t>PPV – kancelárske  potreby</t>
  </si>
  <si>
    <t>PPV – čistiace prostriedky</t>
  </si>
  <si>
    <t>PPV -  tlačivá</t>
  </si>
  <si>
    <t>PPV – spracovanie  miezd</t>
  </si>
  <si>
    <t>PPV – revízia elektrických zariadení</t>
  </si>
  <si>
    <t>PPV – revízia hasiacich  prístrojov</t>
  </si>
  <si>
    <t>PPV – poistné maj.</t>
  </si>
  <si>
    <t>PPV – prídel do SF</t>
  </si>
  <si>
    <t>PPV – práca na doodu. – učit.</t>
  </si>
  <si>
    <t>09.1.2.1</t>
  </si>
  <si>
    <t>PV – zákl. plat</t>
  </si>
  <si>
    <t>PV – osobný príplatok.</t>
  </si>
  <si>
    <t>PV – príplatok  za riadenie</t>
  </si>
  <si>
    <t>PV – príplatok  za nadčas</t>
  </si>
  <si>
    <t>PV – príplatok  za triednictvo</t>
  </si>
  <si>
    <t>PV –ZP- príplatok  za znevyh . prostred.</t>
  </si>
  <si>
    <t>PV – kredit. príplatok</t>
  </si>
  <si>
    <t>PV – odmeny</t>
  </si>
  <si>
    <t>PV – fondy</t>
  </si>
  <si>
    <t>PV – cestovné</t>
  </si>
  <si>
    <t>PV – plyn</t>
  </si>
  <si>
    <t>PV – elektrina</t>
  </si>
  <si>
    <t>PV – voda</t>
  </si>
  <si>
    <t>PV – telefón</t>
  </si>
  <si>
    <t>PV – poštovné</t>
  </si>
  <si>
    <t>PV – interiérové  vybavenie</t>
  </si>
  <si>
    <t>PV – výpočtová technika.</t>
  </si>
  <si>
    <t>PV – prevádzkové. stroje ,prístroje, zar.</t>
  </si>
  <si>
    <t>PV – kancelárske  potreby</t>
  </si>
  <si>
    <t>PV – čistiace prostriedky</t>
  </si>
  <si>
    <t>PV – materiál</t>
  </si>
  <si>
    <t>PV – VP – materiál</t>
  </si>
  <si>
    <t>PV – ZP – materiál</t>
  </si>
  <si>
    <t>PV  - tlačivá</t>
  </si>
  <si>
    <t>PV – papier</t>
  </si>
  <si>
    <t>PV – toner</t>
  </si>
  <si>
    <t>PV – ZP – toner</t>
  </si>
  <si>
    <t>PV – ZP – učebné pomôcky</t>
  </si>
  <si>
    <t>PV –učebné pomôcky</t>
  </si>
  <si>
    <t>PV – knihy časopisy</t>
  </si>
  <si>
    <t>PV –softwer</t>
  </si>
  <si>
    <t>PV –licencie</t>
  </si>
  <si>
    <t>PV –prepravné</t>
  </si>
  <si>
    <t>PV –údržba výpočtovej techniky</t>
  </si>
  <si>
    <t>PV –údržba budovy</t>
  </si>
  <si>
    <t>PV –údržba softweru</t>
  </si>
  <si>
    <t>PV –školenie</t>
  </si>
  <si>
    <t>PV –súťaže</t>
  </si>
  <si>
    <t>PV –spracovanie miezd</t>
  </si>
  <si>
    <t>PV –odvoz odpadov</t>
  </si>
  <si>
    <t>PV –virtuálna knižnica</t>
  </si>
  <si>
    <t>PV –revízie elektrických zariadení</t>
  </si>
  <si>
    <t>PV –revízia komínov</t>
  </si>
  <si>
    <t>PV –dezinsekcia</t>
  </si>
  <si>
    <t>PV – kontrola hasiacich prístrojov</t>
  </si>
  <si>
    <t>PV –cestovné náhrady</t>
  </si>
  <si>
    <t>PV –stravovanie</t>
  </si>
  <si>
    <t>PV –poistné majetku</t>
  </si>
  <si>
    <t>PV – prídel do SF</t>
  </si>
  <si>
    <t>09.2.1.2</t>
  </si>
  <si>
    <t>NSVš – osobný príplatok.</t>
  </si>
  <si>
    <t>NSVš – príplatok za riadenie</t>
  </si>
  <si>
    <t>NSVš – príplatok za nadčas</t>
  </si>
  <si>
    <t>NSVš – príplatok za triednictvo</t>
  </si>
  <si>
    <t xml:space="preserve">NSVš – kreditový príplatok </t>
  </si>
  <si>
    <t>NSVš– odmeny</t>
  </si>
  <si>
    <t>NSV š – za prácu so ZP.</t>
  </si>
  <si>
    <t>NSVš – fondy</t>
  </si>
  <si>
    <t>NSVš – cestovné</t>
  </si>
  <si>
    <t>NSVš – plyn</t>
  </si>
  <si>
    <t>NSVš – elektrina</t>
  </si>
  <si>
    <t>NSVš – voda</t>
  </si>
  <si>
    <t>NSVš – telefón</t>
  </si>
  <si>
    <t>NSVš – poštovné</t>
  </si>
  <si>
    <t>NSVš – interiérové vybavenie</t>
  </si>
  <si>
    <t>NSVš – výpočtová technika</t>
  </si>
  <si>
    <t>NSVš – prevádzk. stroje, prístroje, zar.</t>
  </si>
  <si>
    <t>NSVš – kancelárske potreby</t>
  </si>
  <si>
    <t>NSVš – čistiace prostriedky</t>
  </si>
  <si>
    <t>NSVš – materiál</t>
  </si>
  <si>
    <t>09.2,1.2</t>
  </si>
  <si>
    <t>092.1.2</t>
  </si>
  <si>
    <t>09.6.0.1</t>
  </si>
  <si>
    <t>09.6,0.1</t>
  </si>
  <si>
    <t>09.6.0.2</t>
  </si>
  <si>
    <t>09.6.0.3</t>
  </si>
  <si>
    <t>Rodina a deti</t>
  </si>
  <si>
    <t>1  5</t>
  </si>
  <si>
    <t>HN - školské potreby</t>
  </si>
  <si>
    <t>1 5</t>
  </si>
  <si>
    <t>HN – strava  ZŠ</t>
  </si>
  <si>
    <t>Prebytok</t>
  </si>
  <si>
    <t>01.1.1</t>
  </si>
  <si>
    <t>01.1.1.</t>
  </si>
  <si>
    <t>01.1.2</t>
  </si>
  <si>
    <t xml:space="preserve">Vytvorenie web-stránky </t>
  </si>
  <si>
    <t xml:space="preserve">Údržba web-stránky </t>
  </si>
  <si>
    <t>03.2.0</t>
  </si>
  <si>
    <t>01.3.3</t>
  </si>
  <si>
    <t>04.1.2</t>
  </si>
  <si>
    <t xml:space="preserve">Koord .- zákl. mzda                         </t>
  </si>
  <si>
    <t>Koord. –zákl . plat –ŠR                  95%</t>
  </si>
  <si>
    <t>05.1.0</t>
  </si>
  <si>
    <t>05.2.0</t>
  </si>
  <si>
    <t>06.2.0</t>
  </si>
  <si>
    <t>06.4.0</t>
  </si>
  <si>
    <t>08.1.0</t>
  </si>
  <si>
    <t>TJ - materiál-sprchy a WC</t>
  </si>
  <si>
    <t>08.2.0</t>
  </si>
  <si>
    <t>08.4.0</t>
  </si>
  <si>
    <t>PPV_ interiér.vybavenie - dvere 3 ks</t>
  </si>
  <si>
    <t>NSVš – zákl. plat</t>
  </si>
  <si>
    <t>VS-PPV- základný plat</t>
  </si>
  <si>
    <t>VS-PPV – osobný príplatok</t>
  </si>
  <si>
    <t>VS-PPV - fondy</t>
  </si>
  <si>
    <t>VS - PPV plyn</t>
  </si>
  <si>
    <t>VS -PPV– čistiace prostriedky</t>
  </si>
  <si>
    <t>VS-PPV – tlačivá</t>
  </si>
  <si>
    <t>VS-PPV – údržba softweru</t>
  </si>
  <si>
    <t>VS-PPV – spracovanie  miezd</t>
  </si>
  <si>
    <t>VS-PPV– prídel do SF</t>
  </si>
  <si>
    <t>Vedľajšie služby /VS/primárneho  vzdeláv./PV/</t>
  </si>
  <si>
    <t>VS- primár .vzdeláv. – zákl. plat</t>
  </si>
  <si>
    <t>VS- primár .vzdeláv. osobný príplatok</t>
  </si>
  <si>
    <t>Vedľajšie služby/VS/  predprímár. vzdel.PPV/</t>
  </si>
  <si>
    <t>VS- primár .vzdeláv. – fondy</t>
  </si>
  <si>
    <t>VS- primár .vzdeláv. – plyn</t>
  </si>
  <si>
    <t>VS- primár .vzdeláv. – čistiace prostr.</t>
  </si>
  <si>
    <t>VS- primár .vzdeláv. – tlačivá</t>
  </si>
  <si>
    <t>VS- primár .vzdeláv. – údržba softweru</t>
  </si>
  <si>
    <t>VS- primár .vzdeláv. – spracov. miezd</t>
  </si>
  <si>
    <t>VS- primár .vzdeláv. – prídel do SF</t>
  </si>
  <si>
    <t>Vedľajšie služby /VS/sekundár. vzdel. so špecialnou starostl./SVš/</t>
  </si>
  <si>
    <t>VS- sekund. vzdel. – základný plat</t>
  </si>
  <si>
    <t xml:space="preserve">VS - sekund. vzdel. – osobný príplatok </t>
  </si>
  <si>
    <t>VS- sekund. vzdel. – fondy</t>
  </si>
  <si>
    <t>VS - sekund. vzdel. – plyn</t>
  </si>
  <si>
    <t>SV- sekund. vzdel. – čistiace prostr.</t>
  </si>
  <si>
    <t>VS - sekund. vzdel. – údržba softweru</t>
  </si>
  <si>
    <t>VS sekund. vzdel. – spracov. miezd</t>
  </si>
  <si>
    <t>VS - sekund. vzdel. – prídel do SF</t>
  </si>
  <si>
    <t>10.4.0</t>
  </si>
  <si>
    <t>Bežné výdavky  celkom:</t>
  </si>
  <si>
    <t>V Kráľovciach 23.3.2015</t>
  </si>
  <si>
    <t>starosta obce:</t>
  </si>
  <si>
    <t>Radoslav Šimko</t>
  </si>
  <si>
    <t xml:space="preserve"> 633001</t>
  </si>
  <si>
    <t>Primárne vzdelávanie s bežnou starostl. /PV/</t>
  </si>
  <si>
    <t>Predprimárne vzdeláv. s bežnou starostl. /PPV/</t>
  </si>
  <si>
    <t>Nižšie sekundárne vzdel. so špec. starostl./ NSVš/</t>
  </si>
  <si>
    <t>NSVš– VP – materiál</t>
  </si>
  <si>
    <t>NSVš – VP – materiál</t>
  </si>
  <si>
    <t>NSVš - tlačivá</t>
  </si>
  <si>
    <t>NSVš – ZP – materiál</t>
  </si>
  <si>
    <t>NSVš – papier</t>
  </si>
  <si>
    <t>NSVš – toner</t>
  </si>
  <si>
    <t>NSVš – ZP – toner</t>
  </si>
  <si>
    <t>NSVš – ZP – učebné pomôcky</t>
  </si>
  <si>
    <t>NSV š–učebné pomôcky</t>
  </si>
  <si>
    <t>NSVš –učebné pomôcky</t>
  </si>
  <si>
    <t>NSVš – knihy časopisy</t>
  </si>
  <si>
    <t>NSVš–softwer</t>
  </si>
  <si>
    <t>NSVš –licencie</t>
  </si>
  <si>
    <t>NSVš –prepravné</t>
  </si>
  <si>
    <t>NSVš –údržba výpočtovej techniky</t>
  </si>
  <si>
    <t>NSVš –údržba budovy</t>
  </si>
  <si>
    <t>NSVš–údržba budovy</t>
  </si>
  <si>
    <t>NSVš –údržba softweru</t>
  </si>
  <si>
    <t>NSVš –školenie</t>
  </si>
  <si>
    <t>NSVš –súťaže</t>
  </si>
  <si>
    <t>NSVš –spracovanie miezd</t>
  </si>
  <si>
    <t>NSVš –odvoz odpadov</t>
  </si>
  <si>
    <t>NSVš –virtuálna knižnica</t>
  </si>
  <si>
    <t>NSVš –revízie elektrických zariadení</t>
  </si>
  <si>
    <t>NSVš –revízia komínov</t>
  </si>
  <si>
    <t>NSVš –dezinsekcia</t>
  </si>
  <si>
    <t>NSVš – kontrola hasiacich prístrojov</t>
  </si>
  <si>
    <t>NSVš –cestovné náhrady</t>
  </si>
  <si>
    <t>NSVš –stravovanie</t>
  </si>
  <si>
    <t>NSVš - poistné majetku</t>
  </si>
  <si>
    <t>NSVš – prídel do SF</t>
  </si>
  <si>
    <t>VS - sekund. vzdel. – tlačivá</t>
  </si>
  <si>
    <t>Návrh rozpočtu obce Kráľovce na roky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</si>
</sst>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49" fontId="0" fillId="0" borderId="0" xfId="0" applyNumberFormat="1"/>
    <xf numFmtId="49" fontId="6" fillId="0" borderId="7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0" xfId="0" applyNumberFormat="1" applyFont="1"/>
    <xf numFmtId="0" fontId="8" fillId="0" borderId="9" xfId="0" applyFont="1" applyBorder="1" applyAlignment="1">
      <alignment vertical="top" wrapText="1"/>
    </xf>
    <xf numFmtId="0" fontId="0" fillId="0" borderId="0" xfId="0" applyAlignment="1">
      <alignment wrapText="1"/>
    </xf>
    <xf numFmtId="49" fontId="6" fillId="0" borderId="2" xfId="0" applyNumberFormat="1" applyFont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horizontal="left"/>
    </xf>
    <xf numFmtId="0" fontId="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1" fillId="0" borderId="0" xfId="0" applyFont="1"/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9" fontId="11" fillId="0" borderId="0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1" fontId="2" fillId="0" borderId="0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 wrapText="1"/>
    </xf>
    <xf numFmtId="1" fontId="3" fillId="0" borderId="8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1" fontId="6" fillId="0" borderId="8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1" fontId="3" fillId="0" borderId="7" xfId="0" applyNumberFormat="1" applyFont="1" applyBorder="1" applyAlignment="1">
      <alignment vertical="top" wrapText="1"/>
    </xf>
    <xf numFmtId="1" fontId="0" fillId="0" borderId="0" xfId="0" applyNumberFormat="1"/>
    <xf numFmtId="1" fontId="0" fillId="0" borderId="0" xfId="0" applyNumberFormat="1" applyAlignment="1">
      <alignment wrapText="1"/>
    </xf>
    <xf numFmtId="1" fontId="7" fillId="0" borderId="8" xfId="0" applyNumberFormat="1" applyFont="1" applyBorder="1" applyAlignment="1">
      <alignment vertical="top" wrapText="1"/>
    </xf>
    <xf numFmtId="1" fontId="8" fillId="0" borderId="8" xfId="0" applyNumberFormat="1" applyFont="1" applyBorder="1" applyAlignment="1">
      <alignment vertical="top" wrapText="1"/>
    </xf>
    <xf numFmtId="1" fontId="7" fillId="0" borderId="2" xfId="0" applyNumberFormat="1" applyFont="1" applyBorder="1" applyAlignment="1">
      <alignment vertical="top" wrapText="1"/>
    </xf>
    <xf numFmtId="1" fontId="7" fillId="0" borderId="4" xfId="0" applyNumberFormat="1" applyFont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1" fontId="0" fillId="0" borderId="0" xfId="0" applyNumberFormat="1" applyAlignment="1">
      <alignment horizontal="right" wrapText="1"/>
    </xf>
    <xf numFmtId="1" fontId="3" fillId="0" borderId="8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1" fontId="8" fillId="0" borderId="8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vertical="top" wrapText="1"/>
    </xf>
    <xf numFmtId="1" fontId="6" fillId="0" borderId="2" xfId="0" applyNumberFormat="1" applyFont="1" applyBorder="1" applyAlignment="1">
      <alignment horizontal="right" vertical="top" wrapText="1"/>
    </xf>
    <xf numFmtId="1" fontId="6" fillId="0" borderId="9" xfId="0" applyNumberFormat="1" applyFont="1" applyBorder="1" applyAlignment="1">
      <alignment horizontal="right" vertical="top" wrapText="1"/>
    </xf>
    <xf numFmtId="1" fontId="6" fillId="0" borderId="8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49" fontId="7" fillId="0" borderId="6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right" vertical="top" wrapText="1"/>
    </xf>
    <xf numFmtId="1" fontId="3" fillId="0" borderId="4" xfId="0" applyNumberFormat="1" applyFont="1" applyBorder="1" applyAlignment="1">
      <alignment horizontal="right" vertical="top" wrapText="1"/>
    </xf>
    <xf numFmtId="1" fontId="3" fillId="0" borderId="9" xfId="0" applyNumberFormat="1" applyFont="1" applyBorder="1" applyAlignment="1">
      <alignment horizontal="right" vertical="top" wrapText="1"/>
    </xf>
    <xf numFmtId="1" fontId="3" fillId="0" borderId="7" xfId="0" applyNumberFormat="1" applyFont="1" applyBorder="1" applyAlignment="1">
      <alignment horizontal="right" vertical="top" wrapText="1"/>
    </xf>
    <xf numFmtId="49" fontId="8" fillId="0" borderId="2" xfId="0" applyNumberFormat="1" applyFont="1" applyBorder="1" applyAlignment="1">
      <alignment vertical="top" wrapText="1"/>
    </xf>
    <xf numFmtId="49" fontId="8" fillId="0" borderId="3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49" fontId="8" fillId="0" borderId="8" xfId="0" applyNumberFormat="1" applyFont="1" applyBorder="1" applyAlignment="1">
      <alignment vertical="top" wrapText="1"/>
    </xf>
    <xf numFmtId="49" fontId="8" fillId="0" borderId="6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4"/>
  <sheetViews>
    <sheetView tabSelected="1" zoomScale="85" zoomScaleNormal="85" workbookViewId="0">
      <pane ySplit="6" topLeftCell="A7" activePane="bottomLeft" state="frozen"/>
      <selection pane="bottomLeft" activeCell="F1" sqref="F1"/>
    </sheetView>
  </sheetViews>
  <sheetFormatPr defaultRowHeight="14.4" x14ac:dyDescent="0.3"/>
  <cols>
    <col min="1" max="1" width="6.88671875" style="9" customWidth="1"/>
    <col min="2" max="2" width="14.109375" style="9" customWidth="1"/>
    <col min="3" max="3" width="6.109375" customWidth="1"/>
    <col min="4" max="4" width="0.109375" customWidth="1"/>
    <col min="5" max="5" width="4" hidden="1" customWidth="1"/>
    <col min="6" max="6" width="24.5546875" style="14" customWidth="1"/>
    <col min="7" max="7" width="21.109375" style="14" customWidth="1"/>
    <col min="8" max="8" width="12.44140625" style="40" customWidth="1"/>
    <col min="9" max="10" width="12.44140625" style="46" customWidth="1"/>
  </cols>
  <sheetData>
    <row r="1" spans="1:10" ht="18" x14ac:dyDescent="0.35">
      <c r="F1" s="27" t="s">
        <v>428</v>
      </c>
    </row>
    <row r="2" spans="1:10" x14ac:dyDescent="0.3">
      <c r="A2" s="12"/>
    </row>
    <row r="3" spans="1:10" ht="18" x14ac:dyDescent="0.35">
      <c r="A3" s="28" t="s">
        <v>0</v>
      </c>
    </row>
    <row r="4" spans="1:10" ht="15" thickBot="1" x14ac:dyDescent="0.35">
      <c r="A4" s="12"/>
    </row>
    <row r="5" spans="1:10" ht="16.2" x14ac:dyDescent="0.3">
      <c r="A5" s="98" t="s">
        <v>1</v>
      </c>
      <c r="B5" s="99"/>
      <c r="C5" s="25" t="s">
        <v>3</v>
      </c>
      <c r="D5" s="102" t="s">
        <v>5</v>
      </c>
      <c r="E5" s="103"/>
      <c r="F5" s="106" t="s">
        <v>6</v>
      </c>
      <c r="G5" s="107"/>
      <c r="H5" s="60" t="s">
        <v>7</v>
      </c>
      <c r="I5" s="60" t="s">
        <v>7</v>
      </c>
      <c r="J5" s="61" t="s">
        <v>7</v>
      </c>
    </row>
    <row r="6" spans="1:10" ht="33" thickBot="1" x14ac:dyDescent="0.35">
      <c r="A6" s="100" t="s">
        <v>2</v>
      </c>
      <c r="B6" s="101"/>
      <c r="C6" s="26" t="s">
        <v>4</v>
      </c>
      <c r="D6" s="104"/>
      <c r="E6" s="105"/>
      <c r="F6" s="108"/>
      <c r="G6" s="109"/>
      <c r="H6" s="62">
        <v>2015</v>
      </c>
      <c r="I6" s="62">
        <v>2016</v>
      </c>
      <c r="J6" s="63">
        <v>2017</v>
      </c>
    </row>
    <row r="7" spans="1:10" ht="15" thickBot="1" x14ac:dyDescent="0.35">
      <c r="A7" s="66">
        <v>111003</v>
      </c>
      <c r="B7" s="67"/>
      <c r="C7" s="3">
        <v>41</v>
      </c>
      <c r="D7" s="68">
        <v>5</v>
      </c>
      <c r="E7" s="69"/>
      <c r="F7" s="68" t="s">
        <v>8</v>
      </c>
      <c r="G7" s="69"/>
      <c r="H7" s="41">
        <v>234702</v>
      </c>
      <c r="I7" s="47">
        <v>246437</v>
      </c>
      <c r="J7" s="48">
        <f t="shared" ref="I7:J12" si="0">I7*1.05</f>
        <v>258758.85</v>
      </c>
    </row>
    <row r="8" spans="1:10" ht="15" thickBot="1" x14ac:dyDescent="0.35">
      <c r="A8" s="66">
        <v>121001</v>
      </c>
      <c r="B8" s="67"/>
      <c r="C8" s="3">
        <v>41</v>
      </c>
      <c r="D8" s="68" t="s">
        <v>9</v>
      </c>
      <c r="E8" s="69"/>
      <c r="F8" s="68" t="s">
        <v>10</v>
      </c>
      <c r="G8" s="69"/>
      <c r="H8" s="33">
        <v>8135</v>
      </c>
      <c r="I8" s="47">
        <f t="shared" si="0"/>
        <v>8541.75</v>
      </c>
      <c r="J8" s="48">
        <f t="shared" si="0"/>
        <v>8968.8374999999996</v>
      </c>
    </row>
    <row r="9" spans="1:10" ht="15" thickBot="1" x14ac:dyDescent="0.35">
      <c r="A9" s="66">
        <v>121002</v>
      </c>
      <c r="B9" s="67"/>
      <c r="C9" s="3">
        <v>41</v>
      </c>
      <c r="D9" s="68" t="s">
        <v>11</v>
      </c>
      <c r="E9" s="69"/>
      <c r="F9" s="68" t="s">
        <v>12</v>
      </c>
      <c r="G9" s="69"/>
      <c r="H9" s="41">
        <v>4403</v>
      </c>
      <c r="I9" s="47">
        <f t="shared" si="0"/>
        <v>4623.1500000000005</v>
      </c>
      <c r="J9" s="48">
        <f t="shared" si="0"/>
        <v>4854.3075000000008</v>
      </c>
    </row>
    <row r="10" spans="1:10" ht="15" thickBot="1" x14ac:dyDescent="0.35">
      <c r="A10" s="66">
        <v>133013</v>
      </c>
      <c r="B10" s="67"/>
      <c r="C10" s="3">
        <v>41</v>
      </c>
      <c r="D10" s="68" t="s">
        <v>11</v>
      </c>
      <c r="E10" s="69"/>
      <c r="F10" s="68" t="s">
        <v>13</v>
      </c>
      <c r="G10" s="69"/>
      <c r="H10" s="41">
        <v>11564</v>
      </c>
      <c r="I10" s="47">
        <f t="shared" si="0"/>
        <v>12142.2</v>
      </c>
      <c r="J10" s="48">
        <f t="shared" si="0"/>
        <v>12749.310000000001</v>
      </c>
    </row>
    <row r="11" spans="1:10" ht="15" thickBot="1" x14ac:dyDescent="0.35">
      <c r="A11" s="66">
        <v>133001</v>
      </c>
      <c r="B11" s="67"/>
      <c r="C11" s="3">
        <v>41</v>
      </c>
      <c r="D11" s="68" t="s">
        <v>11</v>
      </c>
      <c r="E11" s="69"/>
      <c r="F11" s="68" t="s">
        <v>14</v>
      </c>
      <c r="G11" s="69"/>
      <c r="H11" s="41">
        <v>733</v>
      </c>
      <c r="I11" s="47">
        <f t="shared" si="0"/>
        <v>769.65</v>
      </c>
      <c r="J11" s="48">
        <f>I11*1.05</f>
        <v>808.13250000000005</v>
      </c>
    </row>
    <row r="12" spans="1:10" ht="15" thickBot="1" x14ac:dyDescent="0.35">
      <c r="A12" s="94" t="s">
        <v>15</v>
      </c>
      <c r="B12" s="95"/>
      <c r="C12" s="4"/>
      <c r="D12" s="96"/>
      <c r="E12" s="97"/>
      <c r="F12" s="96"/>
      <c r="G12" s="97"/>
      <c r="H12" s="42">
        <f>SUM(H7:H11)</f>
        <v>259537</v>
      </c>
      <c r="I12" s="49">
        <f t="shared" si="0"/>
        <v>272513.85000000003</v>
      </c>
      <c r="J12" s="50">
        <v>286139</v>
      </c>
    </row>
    <row r="13" spans="1:10" ht="15" thickBot="1" x14ac:dyDescent="0.35">
      <c r="A13" s="66">
        <v>212003</v>
      </c>
      <c r="B13" s="67"/>
      <c r="C13" s="3">
        <v>41</v>
      </c>
      <c r="D13" s="68">
        <v>5</v>
      </c>
      <c r="E13" s="69"/>
      <c r="F13" s="68" t="s">
        <v>16</v>
      </c>
      <c r="G13" s="69"/>
      <c r="H13" s="41">
        <v>5300</v>
      </c>
      <c r="I13" s="47">
        <f t="shared" ref="I13:J26" si="1">H13*1.05</f>
        <v>5565</v>
      </c>
      <c r="J13" s="48">
        <f t="shared" si="1"/>
        <v>5843.25</v>
      </c>
    </row>
    <row r="14" spans="1:10" ht="15" thickBot="1" x14ac:dyDescent="0.35">
      <c r="A14" s="66">
        <v>212003</v>
      </c>
      <c r="B14" s="67"/>
      <c r="C14" s="3">
        <v>41</v>
      </c>
      <c r="D14" s="68" t="s">
        <v>11</v>
      </c>
      <c r="E14" s="69"/>
      <c r="F14" s="68" t="s">
        <v>17</v>
      </c>
      <c r="G14" s="69"/>
      <c r="H14" s="41">
        <v>3000</v>
      </c>
      <c r="I14" s="47">
        <f t="shared" si="1"/>
        <v>3150</v>
      </c>
      <c r="J14" s="48">
        <f t="shared" si="1"/>
        <v>3307.5</v>
      </c>
    </row>
    <row r="15" spans="1:10" ht="15" thickBot="1" x14ac:dyDescent="0.35">
      <c r="A15" s="66">
        <v>221004</v>
      </c>
      <c r="B15" s="67"/>
      <c r="C15" s="3">
        <v>41</v>
      </c>
      <c r="D15" s="68" t="s">
        <v>11</v>
      </c>
      <c r="E15" s="69"/>
      <c r="F15" s="68" t="s">
        <v>18</v>
      </c>
      <c r="G15" s="69"/>
      <c r="H15" s="41">
        <v>100</v>
      </c>
      <c r="I15" s="47">
        <f t="shared" si="1"/>
        <v>105</v>
      </c>
      <c r="J15" s="48">
        <f t="shared" si="1"/>
        <v>110.25</v>
      </c>
    </row>
    <row r="16" spans="1:10" ht="15" thickBot="1" x14ac:dyDescent="0.35">
      <c r="A16" s="66">
        <v>221004</v>
      </c>
      <c r="B16" s="67"/>
      <c r="C16" s="3">
        <v>41</v>
      </c>
      <c r="D16" s="68" t="s">
        <v>19</v>
      </c>
      <c r="E16" s="69"/>
      <c r="F16" s="68" t="s">
        <v>20</v>
      </c>
      <c r="G16" s="69"/>
      <c r="H16" s="41">
        <v>500</v>
      </c>
      <c r="I16" s="47">
        <f t="shared" si="1"/>
        <v>525</v>
      </c>
      <c r="J16" s="48">
        <f t="shared" si="1"/>
        <v>551.25</v>
      </c>
    </row>
    <row r="17" spans="1:10" ht="15" thickBot="1" x14ac:dyDescent="0.35">
      <c r="A17" s="66">
        <v>221004</v>
      </c>
      <c r="B17" s="67"/>
      <c r="C17" s="3">
        <v>41</v>
      </c>
      <c r="D17" s="68" t="s">
        <v>21</v>
      </c>
      <c r="E17" s="69"/>
      <c r="F17" s="68" t="s">
        <v>22</v>
      </c>
      <c r="G17" s="69"/>
      <c r="H17" s="41">
        <v>500</v>
      </c>
      <c r="I17" s="47">
        <f t="shared" si="1"/>
        <v>525</v>
      </c>
      <c r="J17" s="48">
        <f t="shared" si="1"/>
        <v>551.25</v>
      </c>
    </row>
    <row r="18" spans="1:10" ht="15" thickBot="1" x14ac:dyDescent="0.35">
      <c r="A18" s="66">
        <v>223001</v>
      </c>
      <c r="B18" s="67"/>
      <c r="C18" s="3">
        <v>41</v>
      </c>
      <c r="D18" s="68" t="s">
        <v>23</v>
      </c>
      <c r="E18" s="69"/>
      <c r="F18" s="68" t="s">
        <v>24</v>
      </c>
      <c r="G18" s="69"/>
      <c r="H18" s="41">
        <v>7000</v>
      </c>
      <c r="I18" s="47">
        <f t="shared" si="1"/>
        <v>7350</v>
      </c>
      <c r="J18" s="48">
        <f t="shared" si="1"/>
        <v>7717.5</v>
      </c>
    </row>
    <row r="19" spans="1:10" ht="15" thickBot="1" x14ac:dyDescent="0.35">
      <c r="A19" s="66">
        <v>223001</v>
      </c>
      <c r="B19" s="67"/>
      <c r="C19" s="3">
        <v>41</v>
      </c>
      <c r="D19" s="68" t="s">
        <v>25</v>
      </c>
      <c r="E19" s="69"/>
      <c r="F19" s="68" t="s">
        <v>26</v>
      </c>
      <c r="G19" s="69"/>
      <c r="H19" s="41">
        <v>10000</v>
      </c>
      <c r="I19" s="47">
        <f t="shared" si="1"/>
        <v>10500</v>
      </c>
      <c r="J19" s="48">
        <f t="shared" si="1"/>
        <v>11025</v>
      </c>
    </row>
    <row r="20" spans="1:10" ht="15" thickBot="1" x14ac:dyDescent="0.35">
      <c r="A20" s="66">
        <v>223001</v>
      </c>
      <c r="B20" s="67"/>
      <c r="C20" s="3">
        <v>41</v>
      </c>
      <c r="D20" s="68" t="s">
        <v>27</v>
      </c>
      <c r="E20" s="69"/>
      <c r="F20" s="68" t="s">
        <v>28</v>
      </c>
      <c r="G20" s="69"/>
      <c r="H20" s="41">
        <v>300</v>
      </c>
      <c r="I20" s="47">
        <f t="shared" si="1"/>
        <v>315</v>
      </c>
      <c r="J20" s="48">
        <f t="shared" si="1"/>
        <v>330.75</v>
      </c>
    </row>
    <row r="21" spans="1:10" ht="15" thickBot="1" x14ac:dyDescent="0.35">
      <c r="A21" s="66">
        <v>223001</v>
      </c>
      <c r="B21" s="67"/>
      <c r="C21" s="3">
        <v>41</v>
      </c>
      <c r="D21" s="68" t="s">
        <v>29</v>
      </c>
      <c r="E21" s="69"/>
      <c r="F21" s="68" t="s">
        <v>30</v>
      </c>
      <c r="G21" s="69"/>
      <c r="H21" s="41">
        <v>400</v>
      </c>
      <c r="I21" s="47">
        <f t="shared" si="1"/>
        <v>420</v>
      </c>
      <c r="J21" s="48">
        <f t="shared" si="1"/>
        <v>441</v>
      </c>
    </row>
    <row r="22" spans="1:10" ht="15" thickBot="1" x14ac:dyDescent="0.35">
      <c r="A22" s="66">
        <v>223001</v>
      </c>
      <c r="B22" s="67"/>
      <c r="C22" s="3">
        <v>41</v>
      </c>
      <c r="D22" s="68" t="s">
        <v>31</v>
      </c>
      <c r="E22" s="69"/>
      <c r="F22" s="68" t="s">
        <v>32</v>
      </c>
      <c r="G22" s="69"/>
      <c r="H22" s="41">
        <v>100</v>
      </c>
      <c r="I22" s="47">
        <f t="shared" si="1"/>
        <v>105</v>
      </c>
      <c r="J22" s="48">
        <f t="shared" si="1"/>
        <v>110.25</v>
      </c>
    </row>
    <row r="23" spans="1:10" ht="15" thickBot="1" x14ac:dyDescent="0.35">
      <c r="A23" s="66">
        <v>223002</v>
      </c>
      <c r="B23" s="67"/>
      <c r="C23" s="3">
        <v>41</v>
      </c>
      <c r="D23" s="68">
        <v>5</v>
      </c>
      <c r="E23" s="69"/>
      <c r="F23" s="68" t="s">
        <v>33</v>
      </c>
      <c r="G23" s="69"/>
      <c r="H23" s="41">
        <v>400</v>
      </c>
      <c r="I23" s="47">
        <f t="shared" si="1"/>
        <v>420</v>
      </c>
      <c r="J23" s="48">
        <f t="shared" si="1"/>
        <v>441</v>
      </c>
    </row>
    <row r="24" spans="1:10" ht="15" thickBot="1" x14ac:dyDescent="0.35">
      <c r="A24" s="66">
        <v>223003</v>
      </c>
      <c r="B24" s="67"/>
      <c r="C24" s="3">
        <v>41</v>
      </c>
      <c r="D24" s="68" t="s">
        <v>34</v>
      </c>
      <c r="E24" s="69"/>
      <c r="F24" s="68" t="s">
        <v>35</v>
      </c>
      <c r="G24" s="69"/>
      <c r="H24" s="41">
        <v>2722</v>
      </c>
      <c r="I24" s="47">
        <f t="shared" si="1"/>
        <v>2858.1</v>
      </c>
      <c r="J24" s="48">
        <f t="shared" si="1"/>
        <v>3001.0050000000001</v>
      </c>
    </row>
    <row r="25" spans="1:10" ht="15" thickBot="1" x14ac:dyDescent="0.35">
      <c r="A25" s="66">
        <v>292008</v>
      </c>
      <c r="B25" s="67"/>
      <c r="C25" s="3">
        <v>41</v>
      </c>
      <c r="D25" s="68" t="s">
        <v>34</v>
      </c>
      <c r="E25" s="69"/>
      <c r="F25" s="68" t="s">
        <v>36</v>
      </c>
      <c r="G25" s="69"/>
      <c r="H25" s="41">
        <v>1600</v>
      </c>
      <c r="I25" s="47">
        <f t="shared" si="1"/>
        <v>1680</v>
      </c>
      <c r="J25" s="48">
        <f t="shared" si="1"/>
        <v>1764</v>
      </c>
    </row>
    <row r="26" spans="1:10" ht="15" thickBot="1" x14ac:dyDescent="0.35">
      <c r="A26" s="94" t="s">
        <v>37</v>
      </c>
      <c r="B26" s="95"/>
      <c r="C26" s="3"/>
      <c r="D26" s="68"/>
      <c r="E26" s="69"/>
      <c r="F26" s="68"/>
      <c r="G26" s="69"/>
      <c r="H26" s="42">
        <f>SUM(H13:H25)</f>
        <v>31922</v>
      </c>
      <c r="I26" s="49">
        <f t="shared" si="1"/>
        <v>33518.1</v>
      </c>
      <c r="J26" s="50">
        <f t="shared" si="1"/>
        <v>35194.004999999997</v>
      </c>
    </row>
    <row r="27" spans="1:10" ht="15" thickBot="1" x14ac:dyDescent="0.35">
      <c r="A27" s="66">
        <v>312001</v>
      </c>
      <c r="B27" s="67"/>
      <c r="C27" s="3">
        <v>111</v>
      </c>
      <c r="D27" s="68" t="s">
        <v>34</v>
      </c>
      <c r="E27" s="69"/>
      <c r="F27" s="68" t="s">
        <v>38</v>
      </c>
      <c r="G27" s="69"/>
      <c r="H27" s="41">
        <v>365</v>
      </c>
      <c r="I27" s="47">
        <f t="shared" ref="I27:J30" si="2">H27*1.05</f>
        <v>383.25</v>
      </c>
      <c r="J27" s="48">
        <f t="shared" si="2"/>
        <v>402.41250000000002</v>
      </c>
    </row>
    <row r="28" spans="1:10" ht="15" thickBot="1" x14ac:dyDescent="0.35">
      <c r="A28" s="66">
        <v>312001</v>
      </c>
      <c r="B28" s="67"/>
      <c r="C28" s="3">
        <v>111</v>
      </c>
      <c r="D28" s="68" t="s">
        <v>39</v>
      </c>
      <c r="E28" s="69"/>
      <c r="F28" s="68" t="s">
        <v>40</v>
      </c>
      <c r="G28" s="69"/>
      <c r="H28" s="41">
        <v>115297</v>
      </c>
      <c r="I28" s="47">
        <f t="shared" si="2"/>
        <v>121061.85</v>
      </c>
      <c r="J28" s="48">
        <f t="shared" si="2"/>
        <v>127114.9425</v>
      </c>
    </row>
    <row r="29" spans="1:10" ht="15" thickBot="1" x14ac:dyDescent="0.35">
      <c r="A29" s="66">
        <v>312001</v>
      </c>
      <c r="B29" s="67"/>
      <c r="C29" s="3">
        <v>111</v>
      </c>
      <c r="D29" s="68" t="s">
        <v>39</v>
      </c>
      <c r="E29" s="69"/>
      <c r="F29" s="68" t="s">
        <v>41</v>
      </c>
      <c r="G29" s="69"/>
      <c r="H29" s="41">
        <v>47552</v>
      </c>
      <c r="I29" s="47">
        <f t="shared" si="2"/>
        <v>49929.599999999999</v>
      </c>
      <c r="J29" s="48">
        <f t="shared" si="2"/>
        <v>52426.080000000002</v>
      </c>
    </row>
    <row r="30" spans="1:10" ht="15" customHeight="1" x14ac:dyDescent="0.3">
      <c r="A30" s="76">
        <v>312001</v>
      </c>
      <c r="B30" s="77"/>
      <c r="C30" s="80">
        <v>111</v>
      </c>
      <c r="D30" s="82" t="s">
        <v>42</v>
      </c>
      <c r="E30" s="83"/>
      <c r="F30" s="82" t="s">
        <v>43</v>
      </c>
      <c r="G30" s="83"/>
      <c r="H30" s="43">
        <v>1020</v>
      </c>
      <c r="I30" s="86">
        <f t="shared" si="2"/>
        <v>1071</v>
      </c>
      <c r="J30" s="88">
        <f t="shared" si="2"/>
        <v>1124.55</v>
      </c>
    </row>
    <row r="31" spans="1:10" ht="15.75" customHeight="1" thickBot="1" x14ac:dyDescent="0.35">
      <c r="A31" s="78"/>
      <c r="B31" s="79"/>
      <c r="C31" s="81"/>
      <c r="D31" s="84"/>
      <c r="E31" s="85"/>
      <c r="F31" s="84" t="s">
        <v>44</v>
      </c>
      <c r="G31" s="85"/>
      <c r="H31" s="44"/>
      <c r="I31" s="87"/>
      <c r="J31" s="89"/>
    </row>
    <row r="32" spans="1:10" ht="15" thickBot="1" x14ac:dyDescent="0.35">
      <c r="A32" s="66">
        <v>312001</v>
      </c>
      <c r="B32" s="67"/>
      <c r="C32" s="3">
        <v>111</v>
      </c>
      <c r="D32" s="68" t="s">
        <v>42</v>
      </c>
      <c r="E32" s="69"/>
      <c r="F32" s="68" t="s">
        <v>45</v>
      </c>
      <c r="G32" s="69"/>
      <c r="H32" s="41">
        <v>420</v>
      </c>
      <c r="I32" s="47">
        <f t="shared" ref="I32:J40" si="3">H32*1.05</f>
        <v>441</v>
      </c>
      <c r="J32" s="48">
        <f t="shared" si="3"/>
        <v>463.05</v>
      </c>
    </row>
    <row r="33" spans="1:10" ht="15" thickBot="1" x14ac:dyDescent="0.35">
      <c r="A33" s="66">
        <v>312001</v>
      </c>
      <c r="B33" s="67"/>
      <c r="C33" s="3">
        <v>111</v>
      </c>
      <c r="D33" s="68" t="s">
        <v>46</v>
      </c>
      <c r="E33" s="69"/>
      <c r="F33" s="68" t="s">
        <v>47</v>
      </c>
      <c r="G33" s="69"/>
      <c r="H33" s="41">
        <v>2402</v>
      </c>
      <c r="I33" s="47">
        <f t="shared" si="3"/>
        <v>2522.1</v>
      </c>
      <c r="J33" s="48">
        <f t="shared" si="3"/>
        <v>2648.2049999999999</v>
      </c>
    </row>
    <row r="34" spans="1:10" ht="15" thickBot="1" x14ac:dyDescent="0.35">
      <c r="A34" s="66">
        <v>312001</v>
      </c>
      <c r="B34" s="67"/>
      <c r="C34" s="3">
        <v>111</v>
      </c>
      <c r="D34" s="68" t="s">
        <v>46</v>
      </c>
      <c r="E34" s="69"/>
      <c r="F34" s="68" t="s">
        <v>48</v>
      </c>
      <c r="G34" s="69"/>
      <c r="H34" s="41">
        <v>990</v>
      </c>
      <c r="I34" s="47">
        <f t="shared" si="3"/>
        <v>1039.5</v>
      </c>
      <c r="J34" s="48">
        <f t="shared" si="3"/>
        <v>1091.4750000000001</v>
      </c>
    </row>
    <row r="35" spans="1:10" ht="15" thickBot="1" x14ac:dyDescent="0.35">
      <c r="A35" s="66">
        <v>312001</v>
      </c>
      <c r="B35" s="67"/>
      <c r="C35" s="3">
        <v>111</v>
      </c>
      <c r="D35" s="68" t="s">
        <v>49</v>
      </c>
      <c r="E35" s="69"/>
      <c r="F35" s="68" t="s">
        <v>50</v>
      </c>
      <c r="G35" s="69"/>
      <c r="H35" s="41">
        <v>5700</v>
      </c>
      <c r="I35" s="47">
        <f t="shared" si="3"/>
        <v>5985</v>
      </c>
      <c r="J35" s="48">
        <f t="shared" si="3"/>
        <v>6284.25</v>
      </c>
    </row>
    <row r="36" spans="1:10" ht="15" thickBot="1" x14ac:dyDescent="0.35">
      <c r="A36" s="66">
        <v>312001</v>
      </c>
      <c r="B36" s="67"/>
      <c r="C36" s="3">
        <v>111</v>
      </c>
      <c r="D36" s="68"/>
      <c r="E36" s="69"/>
      <c r="F36" s="68" t="s">
        <v>51</v>
      </c>
      <c r="G36" s="69"/>
      <c r="H36" s="41">
        <v>3510</v>
      </c>
      <c r="I36" s="47">
        <f t="shared" si="3"/>
        <v>3685.5</v>
      </c>
      <c r="J36" s="48">
        <f t="shared" si="3"/>
        <v>3869.7750000000001</v>
      </c>
    </row>
    <row r="37" spans="1:10" ht="15" thickBot="1" x14ac:dyDescent="0.35">
      <c r="A37" s="66">
        <v>312001</v>
      </c>
      <c r="B37" s="67"/>
      <c r="C37" s="3">
        <v>111</v>
      </c>
      <c r="D37" s="68" t="s">
        <v>52</v>
      </c>
      <c r="E37" s="69"/>
      <c r="F37" s="68" t="s">
        <v>53</v>
      </c>
      <c r="G37" s="69"/>
      <c r="H37" s="41">
        <v>4900</v>
      </c>
      <c r="I37" s="47">
        <f t="shared" si="3"/>
        <v>5145</v>
      </c>
      <c r="J37" s="48">
        <f t="shared" si="3"/>
        <v>5402.25</v>
      </c>
    </row>
    <row r="38" spans="1:10" ht="15" thickBot="1" x14ac:dyDescent="0.35">
      <c r="A38" s="66">
        <v>312001</v>
      </c>
      <c r="B38" s="67"/>
      <c r="C38" s="3">
        <v>111</v>
      </c>
      <c r="D38" s="68" t="s">
        <v>54</v>
      </c>
      <c r="E38" s="69"/>
      <c r="F38" s="68" t="s">
        <v>55</v>
      </c>
      <c r="G38" s="69"/>
      <c r="H38" s="41">
        <v>700</v>
      </c>
      <c r="I38" s="47">
        <f t="shared" si="3"/>
        <v>735</v>
      </c>
      <c r="J38" s="48">
        <f t="shared" si="3"/>
        <v>771.75</v>
      </c>
    </row>
    <row r="39" spans="1:10" ht="15" thickBot="1" x14ac:dyDescent="0.35">
      <c r="A39" s="66">
        <v>312001</v>
      </c>
      <c r="B39" s="67"/>
      <c r="C39" s="3">
        <v>111</v>
      </c>
      <c r="D39" s="68" t="s">
        <v>56</v>
      </c>
      <c r="E39" s="69"/>
      <c r="F39" s="68" t="s">
        <v>57</v>
      </c>
      <c r="G39" s="69"/>
      <c r="H39" s="41">
        <v>4000</v>
      </c>
      <c r="I39" s="47">
        <f t="shared" si="3"/>
        <v>4200</v>
      </c>
      <c r="J39" s="48">
        <f t="shared" si="3"/>
        <v>4410</v>
      </c>
    </row>
    <row r="40" spans="1:10" ht="15" thickBot="1" x14ac:dyDescent="0.35">
      <c r="A40" s="66">
        <v>312001</v>
      </c>
      <c r="B40" s="67"/>
      <c r="C40" s="3">
        <v>111</v>
      </c>
      <c r="D40" s="68" t="s">
        <v>58</v>
      </c>
      <c r="E40" s="69"/>
      <c r="F40" s="68" t="s">
        <v>59</v>
      </c>
      <c r="G40" s="69"/>
      <c r="H40" s="41">
        <v>1600</v>
      </c>
      <c r="I40" s="47">
        <f t="shared" si="3"/>
        <v>1680</v>
      </c>
      <c r="J40" s="48">
        <f t="shared" si="3"/>
        <v>1764</v>
      </c>
    </row>
    <row r="41" spans="1:10" ht="15" thickBot="1" x14ac:dyDescent="0.35">
      <c r="A41" s="94" t="s">
        <v>60</v>
      </c>
      <c r="B41" s="95"/>
      <c r="C41" s="4"/>
      <c r="D41" s="96"/>
      <c r="E41" s="97"/>
      <c r="F41" s="96"/>
      <c r="G41" s="97"/>
      <c r="H41" s="42">
        <f>SUM(H27:H40)</f>
        <v>188456</v>
      </c>
      <c r="I41" s="49">
        <v>197880</v>
      </c>
      <c r="J41" s="50">
        <v>207772</v>
      </c>
    </row>
    <row r="42" spans="1:10" ht="15" thickBot="1" x14ac:dyDescent="0.35">
      <c r="A42" s="90" t="s">
        <v>61</v>
      </c>
      <c r="B42" s="91"/>
      <c r="C42" s="13"/>
      <c r="D42" s="92"/>
      <c r="E42" s="93"/>
      <c r="F42" s="92"/>
      <c r="G42" s="93"/>
      <c r="H42" s="42">
        <f>H41+H26+H12</f>
        <v>479915</v>
      </c>
      <c r="I42" s="49">
        <v>503912</v>
      </c>
      <c r="J42" s="50">
        <v>529105</v>
      </c>
    </row>
    <row r="43" spans="1:10" ht="15" customHeight="1" x14ac:dyDescent="0.3">
      <c r="A43" s="76">
        <v>453</v>
      </c>
      <c r="B43" s="77"/>
      <c r="C43" s="80" t="s">
        <v>62</v>
      </c>
      <c r="D43" s="82" t="s">
        <v>63</v>
      </c>
      <c r="E43" s="83"/>
      <c r="F43" s="82" t="s">
        <v>64</v>
      </c>
      <c r="G43" s="83"/>
      <c r="H43" s="43">
        <v>21456</v>
      </c>
      <c r="I43" s="86">
        <v>0</v>
      </c>
      <c r="J43" s="88">
        <v>0</v>
      </c>
    </row>
    <row r="44" spans="1:10" ht="15.75" customHeight="1" thickBot="1" x14ac:dyDescent="0.35">
      <c r="A44" s="78"/>
      <c r="B44" s="79"/>
      <c r="C44" s="81"/>
      <c r="D44" s="84"/>
      <c r="E44" s="85"/>
      <c r="F44" s="84"/>
      <c r="G44" s="85"/>
      <c r="H44" s="44"/>
      <c r="I44" s="87"/>
      <c r="J44" s="89"/>
    </row>
    <row r="45" spans="1:10" ht="15" customHeight="1" x14ac:dyDescent="0.3">
      <c r="A45" s="76">
        <v>453</v>
      </c>
      <c r="B45" s="77"/>
      <c r="C45" s="80" t="s">
        <v>62</v>
      </c>
      <c r="D45" s="82" t="s">
        <v>63</v>
      </c>
      <c r="E45" s="83"/>
      <c r="F45" s="82" t="s">
        <v>65</v>
      </c>
      <c r="G45" s="83"/>
      <c r="H45" s="43">
        <v>8850</v>
      </c>
      <c r="I45" s="86">
        <v>0</v>
      </c>
      <c r="J45" s="88">
        <v>0</v>
      </c>
    </row>
    <row r="46" spans="1:10" ht="15.75" customHeight="1" thickBot="1" x14ac:dyDescent="0.35">
      <c r="A46" s="78"/>
      <c r="B46" s="79"/>
      <c r="C46" s="81"/>
      <c r="D46" s="84"/>
      <c r="E46" s="85"/>
      <c r="F46" s="84"/>
      <c r="G46" s="85"/>
      <c r="H46" s="44"/>
      <c r="I46" s="87"/>
      <c r="J46" s="89"/>
    </row>
    <row r="47" spans="1:10" ht="15" thickBot="1" x14ac:dyDescent="0.35">
      <c r="A47" s="66">
        <v>453</v>
      </c>
      <c r="B47" s="67"/>
      <c r="C47" s="3" t="s">
        <v>62</v>
      </c>
      <c r="D47" s="68" t="s">
        <v>66</v>
      </c>
      <c r="E47" s="69"/>
      <c r="F47" s="68" t="s">
        <v>67</v>
      </c>
      <c r="G47" s="69"/>
      <c r="H47" s="41">
        <v>353</v>
      </c>
      <c r="I47" s="47">
        <v>0</v>
      </c>
      <c r="J47" s="48">
        <v>0</v>
      </c>
    </row>
    <row r="48" spans="1:10" ht="15" thickBot="1" x14ac:dyDescent="0.35">
      <c r="A48" s="66">
        <v>453</v>
      </c>
      <c r="B48" s="67"/>
      <c r="C48" s="3" t="s">
        <v>62</v>
      </c>
      <c r="D48" s="68" t="s">
        <v>66</v>
      </c>
      <c r="E48" s="69"/>
      <c r="F48" s="68" t="s">
        <v>68</v>
      </c>
      <c r="G48" s="69"/>
      <c r="H48" s="41">
        <v>146</v>
      </c>
      <c r="I48" s="47">
        <v>0</v>
      </c>
      <c r="J48" s="48">
        <v>0</v>
      </c>
    </row>
    <row r="49" spans="1:10" ht="15" thickBot="1" x14ac:dyDescent="0.35">
      <c r="A49" s="66">
        <v>453</v>
      </c>
      <c r="B49" s="67"/>
      <c r="C49" s="3" t="s">
        <v>62</v>
      </c>
      <c r="D49" s="68"/>
      <c r="E49" s="69"/>
      <c r="F49" s="68" t="s">
        <v>69</v>
      </c>
      <c r="G49" s="69"/>
      <c r="H49" s="41">
        <v>105</v>
      </c>
      <c r="I49" s="47">
        <v>0</v>
      </c>
      <c r="J49" s="48">
        <v>0</v>
      </c>
    </row>
    <row r="50" spans="1:10" ht="15" thickBot="1" x14ac:dyDescent="0.35">
      <c r="A50" s="15" t="s">
        <v>70</v>
      </c>
      <c r="B50" s="16"/>
      <c r="C50" s="17"/>
      <c r="D50" s="74"/>
      <c r="E50" s="75"/>
      <c r="F50" s="74"/>
      <c r="G50" s="75"/>
      <c r="H50" s="45">
        <f>SUM(H43:H49)</f>
        <v>30910</v>
      </c>
      <c r="I50" s="51">
        <v>0</v>
      </c>
      <c r="J50" s="52">
        <v>0</v>
      </c>
    </row>
    <row r="51" spans="1:10" ht="15" thickBot="1" x14ac:dyDescent="0.35">
      <c r="A51" s="70" t="s">
        <v>71</v>
      </c>
      <c r="B51" s="71"/>
      <c r="C51" s="5"/>
      <c r="D51" s="72"/>
      <c r="E51" s="73"/>
      <c r="F51" s="72"/>
      <c r="G51" s="73"/>
      <c r="H51" s="35">
        <v>0</v>
      </c>
      <c r="I51" s="47">
        <f>H51*1.05</f>
        <v>0</v>
      </c>
      <c r="J51" s="48">
        <f>I51*1.05</f>
        <v>0</v>
      </c>
    </row>
    <row r="52" spans="1:10" ht="15" thickBot="1" x14ac:dyDescent="0.35">
      <c r="A52" s="70" t="s">
        <v>72</v>
      </c>
      <c r="B52" s="71"/>
      <c r="C52" s="5"/>
      <c r="D52" s="72"/>
      <c r="E52" s="73"/>
      <c r="F52" s="72"/>
      <c r="G52" s="73"/>
      <c r="H52" s="35">
        <v>510825</v>
      </c>
      <c r="I52" s="53">
        <v>503912</v>
      </c>
      <c r="J52" s="54">
        <v>529105</v>
      </c>
    </row>
    <row r="54" spans="1:10" x14ac:dyDescent="0.3">
      <c r="A54" s="12"/>
    </row>
  </sheetData>
  <mergeCells count="142">
    <mergeCell ref="A8:B8"/>
    <mergeCell ref="D8:E8"/>
    <mergeCell ref="F8:G8"/>
    <mergeCell ref="A7:B7"/>
    <mergeCell ref="D7:E7"/>
    <mergeCell ref="F7:G7"/>
    <mergeCell ref="A5:B5"/>
    <mergeCell ref="A6:B6"/>
    <mergeCell ref="D5:E6"/>
    <mergeCell ref="F5:G6"/>
    <mergeCell ref="A11:B11"/>
    <mergeCell ref="D11:E11"/>
    <mergeCell ref="F11:G11"/>
    <mergeCell ref="A10:B10"/>
    <mergeCell ref="D10:E10"/>
    <mergeCell ref="F10:G10"/>
    <mergeCell ref="A9:B9"/>
    <mergeCell ref="D9:E9"/>
    <mergeCell ref="F9:G9"/>
    <mergeCell ref="A14:B14"/>
    <mergeCell ref="D14:E14"/>
    <mergeCell ref="F14:G14"/>
    <mergeCell ref="A13:B13"/>
    <mergeCell ref="D13:E13"/>
    <mergeCell ref="F13:G13"/>
    <mergeCell ref="A12:B12"/>
    <mergeCell ref="D12:E12"/>
    <mergeCell ref="F12:G12"/>
    <mergeCell ref="A17:B17"/>
    <mergeCell ref="D17:E17"/>
    <mergeCell ref="F17:G17"/>
    <mergeCell ref="A16:B16"/>
    <mergeCell ref="D16:E16"/>
    <mergeCell ref="F16:G16"/>
    <mergeCell ref="A15:B15"/>
    <mergeCell ref="D15:E15"/>
    <mergeCell ref="F15:G15"/>
    <mergeCell ref="A20:B20"/>
    <mergeCell ref="D20:E20"/>
    <mergeCell ref="F20:G20"/>
    <mergeCell ref="A19:B19"/>
    <mergeCell ref="D19:E19"/>
    <mergeCell ref="F19:G19"/>
    <mergeCell ref="A18:B18"/>
    <mergeCell ref="D18:E18"/>
    <mergeCell ref="F18:G18"/>
    <mergeCell ref="A23:B23"/>
    <mergeCell ref="D23:E23"/>
    <mergeCell ref="F23:G23"/>
    <mergeCell ref="A22:B22"/>
    <mergeCell ref="D22:E22"/>
    <mergeCell ref="F22:G22"/>
    <mergeCell ref="A21:B21"/>
    <mergeCell ref="D21:E21"/>
    <mergeCell ref="F21:G21"/>
    <mergeCell ref="A26:B26"/>
    <mergeCell ref="D26:E26"/>
    <mergeCell ref="F26:G26"/>
    <mergeCell ref="A25:B25"/>
    <mergeCell ref="D25:E25"/>
    <mergeCell ref="F25:G25"/>
    <mergeCell ref="A24:B24"/>
    <mergeCell ref="D24:E24"/>
    <mergeCell ref="F24:G24"/>
    <mergeCell ref="A29:B29"/>
    <mergeCell ref="D29:E29"/>
    <mergeCell ref="F29:G29"/>
    <mergeCell ref="A28:B28"/>
    <mergeCell ref="D28:E28"/>
    <mergeCell ref="F28:G28"/>
    <mergeCell ref="A27:B27"/>
    <mergeCell ref="D27:E27"/>
    <mergeCell ref="F27:G27"/>
    <mergeCell ref="A34:B34"/>
    <mergeCell ref="D34:E34"/>
    <mergeCell ref="F34:G34"/>
    <mergeCell ref="A33:B33"/>
    <mergeCell ref="D33:E33"/>
    <mergeCell ref="F33:G33"/>
    <mergeCell ref="I30:I31"/>
    <mergeCell ref="J30:J31"/>
    <mergeCell ref="A32:B32"/>
    <mergeCell ref="D32:E32"/>
    <mergeCell ref="F32:G32"/>
    <mergeCell ref="A30:B31"/>
    <mergeCell ref="C30:C31"/>
    <mergeCell ref="D30:E31"/>
    <mergeCell ref="F30:G30"/>
    <mergeCell ref="F31:G31"/>
    <mergeCell ref="A37:B37"/>
    <mergeCell ref="D37:E37"/>
    <mergeCell ref="F37:G37"/>
    <mergeCell ref="A36:B36"/>
    <mergeCell ref="D36:E36"/>
    <mergeCell ref="F36:G36"/>
    <mergeCell ref="A35:B35"/>
    <mergeCell ref="D35:E35"/>
    <mergeCell ref="F35:G35"/>
    <mergeCell ref="A40:B40"/>
    <mergeCell ref="D40:E40"/>
    <mergeCell ref="F40:G40"/>
    <mergeCell ref="A39:B39"/>
    <mergeCell ref="D39:E39"/>
    <mergeCell ref="F39:G39"/>
    <mergeCell ref="A38:B38"/>
    <mergeCell ref="D38:E38"/>
    <mergeCell ref="F38:G38"/>
    <mergeCell ref="I45:I46"/>
    <mergeCell ref="I43:I44"/>
    <mergeCell ref="J45:J46"/>
    <mergeCell ref="J43:J44"/>
    <mergeCell ref="A42:B42"/>
    <mergeCell ref="D42:E42"/>
    <mergeCell ref="F42:G42"/>
    <mergeCell ref="A41:B41"/>
    <mergeCell ref="D41:E41"/>
    <mergeCell ref="F41:G41"/>
    <mergeCell ref="A47:B47"/>
    <mergeCell ref="D47:E47"/>
    <mergeCell ref="F47:G47"/>
    <mergeCell ref="A45:B46"/>
    <mergeCell ref="C45:C46"/>
    <mergeCell ref="D45:E46"/>
    <mergeCell ref="F45:G46"/>
    <mergeCell ref="A43:B44"/>
    <mergeCell ref="C43:C44"/>
    <mergeCell ref="D43:E44"/>
    <mergeCell ref="F43:G44"/>
    <mergeCell ref="A48:B48"/>
    <mergeCell ref="D48:E48"/>
    <mergeCell ref="F48:G48"/>
    <mergeCell ref="A52:B52"/>
    <mergeCell ref="D52:E52"/>
    <mergeCell ref="F52:G52"/>
    <mergeCell ref="A51:B51"/>
    <mergeCell ref="D51:E51"/>
    <mergeCell ref="F51:G51"/>
    <mergeCell ref="D50:E50"/>
    <mergeCell ref="F50:G50"/>
    <mergeCell ref="A49:B49"/>
    <mergeCell ref="D49:E49"/>
    <mergeCell ref="F49:G4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4"/>
  <sheetViews>
    <sheetView zoomScaleNormal="100" workbookViewId="0">
      <pane ySplit="2" topLeftCell="A332" activePane="bottomLeft" state="frozen"/>
      <selection pane="bottomLeft" activeCell="E331" sqref="E331"/>
    </sheetView>
  </sheetViews>
  <sheetFormatPr defaultRowHeight="14.4" x14ac:dyDescent="0.3"/>
  <cols>
    <col min="1" max="1" width="11.109375" style="9" customWidth="1"/>
    <col min="2" max="2" width="8.33203125" style="18" customWidth="1"/>
    <col min="3" max="3" width="6.109375" customWidth="1"/>
    <col min="4" max="4" width="0.33203125" hidden="1" customWidth="1"/>
    <col min="5" max="5" width="42.33203125" customWidth="1"/>
    <col min="6" max="8" width="9.5546875" style="39" customWidth="1"/>
    <col min="9" max="9" width="11.33203125" customWidth="1"/>
    <col min="11" max="11" width="11.33203125" customWidth="1"/>
  </cols>
  <sheetData>
    <row r="1" spans="1:8" ht="17.399999999999999" x14ac:dyDescent="0.3">
      <c r="A1" s="29" t="s">
        <v>73</v>
      </c>
      <c r="B1" s="20"/>
      <c r="C1" s="20"/>
      <c r="D1" s="20"/>
      <c r="E1" s="20"/>
      <c r="F1" s="31"/>
      <c r="G1" s="31"/>
      <c r="H1" s="31"/>
    </row>
    <row r="2" spans="1:8" ht="15" thickBot="1" x14ac:dyDescent="0.35">
      <c r="A2" s="64"/>
      <c r="B2" s="19"/>
      <c r="C2" s="19"/>
      <c r="D2" s="19"/>
      <c r="E2" s="19"/>
      <c r="F2" s="32"/>
      <c r="G2" s="32"/>
      <c r="H2" s="32"/>
    </row>
    <row r="3" spans="1:8" ht="15" thickBot="1" x14ac:dyDescent="0.35">
      <c r="A3" s="21" t="s">
        <v>338</v>
      </c>
      <c r="B3" s="58"/>
      <c r="C3" s="59"/>
      <c r="D3" s="58"/>
      <c r="E3" s="58" t="s">
        <v>74</v>
      </c>
      <c r="F3" s="35">
        <f>SUM(F4:F52)</f>
        <v>100783</v>
      </c>
      <c r="G3" s="35">
        <f>SUM(G4:G52)</f>
        <v>104835.15</v>
      </c>
      <c r="H3" s="36">
        <f>SUM(H4:H52)</f>
        <v>110076.9075</v>
      </c>
    </row>
    <row r="4" spans="1:8" ht="15" thickBot="1" x14ac:dyDescent="0.35">
      <c r="A4" s="11" t="s">
        <v>338</v>
      </c>
      <c r="B4" s="8">
        <v>611</v>
      </c>
      <c r="C4" s="2">
        <v>41</v>
      </c>
      <c r="D4" s="8">
        <v>5</v>
      </c>
      <c r="E4" s="8" t="s">
        <v>75</v>
      </c>
      <c r="F4" s="33">
        <v>47400</v>
      </c>
      <c r="G4" s="33">
        <f t="shared" ref="G4:G64" si="0">F4*1.05</f>
        <v>49770</v>
      </c>
      <c r="H4" s="34">
        <f t="shared" ref="H4:H64" si="1">G4*1.05</f>
        <v>52258.5</v>
      </c>
    </row>
    <row r="5" spans="1:8" ht="15" thickBot="1" x14ac:dyDescent="0.35">
      <c r="A5" s="11" t="s">
        <v>339</v>
      </c>
      <c r="B5" s="8">
        <v>612001</v>
      </c>
      <c r="C5" s="2">
        <v>41</v>
      </c>
      <c r="D5" s="8"/>
      <c r="E5" s="8" t="s">
        <v>76</v>
      </c>
      <c r="F5" s="33">
        <v>4050</v>
      </c>
      <c r="G5" s="33">
        <f t="shared" si="0"/>
        <v>4252.5</v>
      </c>
      <c r="H5" s="34">
        <f t="shared" si="1"/>
        <v>4465.125</v>
      </c>
    </row>
    <row r="6" spans="1:8" ht="15" thickBot="1" x14ac:dyDescent="0.35">
      <c r="A6" s="11" t="s">
        <v>339</v>
      </c>
      <c r="B6" s="8">
        <v>621</v>
      </c>
      <c r="C6" s="2">
        <v>41</v>
      </c>
      <c r="D6" s="8"/>
      <c r="E6" s="8" t="s">
        <v>77</v>
      </c>
      <c r="F6" s="33">
        <v>19010</v>
      </c>
      <c r="G6" s="33">
        <f t="shared" si="0"/>
        <v>19960.5</v>
      </c>
      <c r="H6" s="34">
        <f t="shared" si="1"/>
        <v>20958.525000000001</v>
      </c>
    </row>
    <row r="7" spans="1:8" ht="15" thickBot="1" x14ac:dyDescent="0.35">
      <c r="A7" s="11" t="s">
        <v>339</v>
      </c>
      <c r="B7" s="8">
        <v>621</v>
      </c>
      <c r="C7" s="2">
        <v>41</v>
      </c>
      <c r="D7" s="8"/>
      <c r="E7" s="8" t="s">
        <v>78</v>
      </c>
      <c r="F7" s="33">
        <v>2527</v>
      </c>
      <c r="G7" s="33">
        <f t="shared" si="0"/>
        <v>2653.35</v>
      </c>
      <c r="H7" s="34">
        <f t="shared" si="1"/>
        <v>2786.0174999999999</v>
      </c>
    </row>
    <row r="8" spans="1:8" ht="15" thickBot="1" x14ac:dyDescent="0.35">
      <c r="A8" s="11" t="s">
        <v>339</v>
      </c>
      <c r="B8" s="8">
        <v>631001</v>
      </c>
      <c r="C8" s="2">
        <v>41</v>
      </c>
      <c r="D8" s="8"/>
      <c r="E8" s="8" t="s">
        <v>79</v>
      </c>
      <c r="F8" s="33">
        <v>500</v>
      </c>
      <c r="G8" s="33">
        <f t="shared" si="0"/>
        <v>525</v>
      </c>
      <c r="H8" s="34">
        <f t="shared" si="1"/>
        <v>551.25</v>
      </c>
    </row>
    <row r="9" spans="1:8" ht="15" thickBot="1" x14ac:dyDescent="0.35">
      <c r="A9" s="11" t="s">
        <v>339</v>
      </c>
      <c r="B9" s="8">
        <v>632001</v>
      </c>
      <c r="C9" s="2">
        <v>41</v>
      </c>
      <c r="D9" s="8"/>
      <c r="E9" s="8" t="s">
        <v>80</v>
      </c>
      <c r="F9" s="33">
        <v>500</v>
      </c>
      <c r="G9" s="33">
        <f t="shared" si="0"/>
        <v>525</v>
      </c>
      <c r="H9" s="34">
        <f t="shared" si="1"/>
        <v>551.25</v>
      </c>
    </row>
    <row r="10" spans="1:8" ht="15" thickBot="1" x14ac:dyDescent="0.35">
      <c r="A10" s="11" t="s">
        <v>338</v>
      </c>
      <c r="B10" s="8">
        <v>632001</v>
      </c>
      <c r="C10" s="2">
        <v>41</v>
      </c>
      <c r="D10" s="8"/>
      <c r="E10" s="8" t="s">
        <v>81</v>
      </c>
      <c r="F10" s="33">
        <v>200</v>
      </c>
      <c r="G10" s="33">
        <f t="shared" si="0"/>
        <v>210</v>
      </c>
      <c r="H10" s="34">
        <f t="shared" si="1"/>
        <v>220.5</v>
      </c>
    </row>
    <row r="11" spans="1:8" ht="15" thickBot="1" x14ac:dyDescent="0.35">
      <c r="A11" s="11" t="s">
        <v>339</v>
      </c>
      <c r="B11" s="8">
        <v>632001</v>
      </c>
      <c r="C11" s="2">
        <v>41</v>
      </c>
      <c r="D11" s="8"/>
      <c r="E11" s="8" t="s">
        <v>82</v>
      </c>
      <c r="F11" s="33">
        <v>1400</v>
      </c>
      <c r="G11" s="33">
        <f t="shared" si="0"/>
        <v>1470</v>
      </c>
      <c r="H11" s="34">
        <f t="shared" si="1"/>
        <v>1543.5</v>
      </c>
    </row>
    <row r="12" spans="1:8" ht="15" thickBot="1" x14ac:dyDescent="0.35">
      <c r="A12" s="11" t="s">
        <v>339</v>
      </c>
      <c r="B12" s="8">
        <v>632001</v>
      </c>
      <c r="C12" s="2">
        <v>41</v>
      </c>
      <c r="D12" s="8"/>
      <c r="E12" s="8" t="s">
        <v>83</v>
      </c>
      <c r="F12" s="33">
        <v>1600</v>
      </c>
      <c r="G12" s="33">
        <f t="shared" si="0"/>
        <v>1680</v>
      </c>
      <c r="H12" s="34">
        <f t="shared" si="1"/>
        <v>1764</v>
      </c>
    </row>
    <row r="13" spans="1:8" ht="15" thickBot="1" x14ac:dyDescent="0.35">
      <c r="A13" s="11" t="s">
        <v>339</v>
      </c>
      <c r="B13" s="8">
        <v>632002</v>
      </c>
      <c r="C13" s="2">
        <v>41</v>
      </c>
      <c r="D13" s="8"/>
      <c r="E13" s="8" t="s">
        <v>84</v>
      </c>
      <c r="F13" s="33">
        <v>150</v>
      </c>
      <c r="G13" s="33">
        <f t="shared" si="0"/>
        <v>157.5</v>
      </c>
      <c r="H13" s="34">
        <f t="shared" si="1"/>
        <v>165.375</v>
      </c>
    </row>
    <row r="14" spans="1:8" ht="15" thickBot="1" x14ac:dyDescent="0.35">
      <c r="A14" s="11" t="s">
        <v>339</v>
      </c>
      <c r="B14" s="8">
        <v>632002</v>
      </c>
      <c r="C14" s="2">
        <v>41</v>
      </c>
      <c r="D14" s="8"/>
      <c r="E14" s="8" t="s">
        <v>85</v>
      </c>
      <c r="F14" s="33">
        <v>50</v>
      </c>
      <c r="G14" s="33">
        <f t="shared" si="0"/>
        <v>52.5</v>
      </c>
      <c r="H14" s="34">
        <f t="shared" si="1"/>
        <v>55.125</v>
      </c>
    </row>
    <row r="15" spans="1:8" ht="15" thickBot="1" x14ac:dyDescent="0.35">
      <c r="A15" s="11" t="s">
        <v>339</v>
      </c>
      <c r="B15" s="8">
        <v>632003</v>
      </c>
      <c r="C15" s="2">
        <v>41</v>
      </c>
      <c r="D15" s="8"/>
      <c r="E15" s="8" t="s">
        <v>86</v>
      </c>
      <c r="F15" s="33">
        <v>360</v>
      </c>
      <c r="G15" s="33">
        <f t="shared" si="0"/>
        <v>378</v>
      </c>
      <c r="H15" s="34">
        <f t="shared" si="1"/>
        <v>396.90000000000003</v>
      </c>
    </row>
    <row r="16" spans="1:8" ht="15" thickBot="1" x14ac:dyDescent="0.35">
      <c r="A16" s="11" t="s">
        <v>339</v>
      </c>
      <c r="B16" s="8">
        <v>632003</v>
      </c>
      <c r="C16" s="2">
        <v>41</v>
      </c>
      <c r="D16" s="8"/>
      <c r="E16" s="8" t="s">
        <v>87</v>
      </c>
      <c r="F16" s="33">
        <v>300</v>
      </c>
      <c r="G16" s="33">
        <f t="shared" si="0"/>
        <v>315</v>
      </c>
      <c r="H16" s="34">
        <f t="shared" si="1"/>
        <v>330.75</v>
      </c>
    </row>
    <row r="17" spans="1:8" ht="15" thickBot="1" x14ac:dyDescent="0.35">
      <c r="A17" s="11" t="s">
        <v>339</v>
      </c>
      <c r="B17" s="8">
        <v>632003</v>
      </c>
      <c r="C17" s="2">
        <v>41</v>
      </c>
      <c r="D17" s="8"/>
      <c r="E17" s="8" t="s">
        <v>88</v>
      </c>
      <c r="F17" s="33">
        <v>500</v>
      </c>
      <c r="G17" s="33">
        <f t="shared" si="0"/>
        <v>525</v>
      </c>
      <c r="H17" s="34">
        <f t="shared" si="1"/>
        <v>551.25</v>
      </c>
    </row>
    <row r="18" spans="1:8" ht="15" thickBot="1" x14ac:dyDescent="0.35">
      <c r="A18" s="11" t="s">
        <v>339</v>
      </c>
      <c r="B18" s="8">
        <v>633004</v>
      </c>
      <c r="C18" s="2">
        <v>41</v>
      </c>
      <c r="D18" s="8"/>
      <c r="E18" s="8" t="s">
        <v>89</v>
      </c>
      <c r="F18" s="33">
        <v>120</v>
      </c>
      <c r="G18" s="33">
        <f t="shared" si="0"/>
        <v>126</v>
      </c>
      <c r="H18" s="34">
        <f t="shared" si="1"/>
        <v>132.30000000000001</v>
      </c>
    </row>
    <row r="19" spans="1:8" ht="15" thickBot="1" x14ac:dyDescent="0.35">
      <c r="A19" s="11" t="s">
        <v>339</v>
      </c>
      <c r="B19" s="8">
        <v>633006</v>
      </c>
      <c r="C19" s="2">
        <v>111</v>
      </c>
      <c r="D19" s="8"/>
      <c r="E19" s="8" t="s">
        <v>90</v>
      </c>
      <c r="F19" s="33">
        <v>365</v>
      </c>
      <c r="G19" s="33">
        <f t="shared" si="0"/>
        <v>383.25</v>
      </c>
      <c r="H19" s="34">
        <f t="shared" si="1"/>
        <v>402.41250000000002</v>
      </c>
    </row>
    <row r="20" spans="1:8" ht="15" thickBot="1" x14ac:dyDescent="0.35">
      <c r="A20" s="11" t="s">
        <v>339</v>
      </c>
      <c r="B20" s="8">
        <v>633006</v>
      </c>
      <c r="C20" s="2">
        <v>41</v>
      </c>
      <c r="D20" s="8"/>
      <c r="E20" s="8" t="s">
        <v>91</v>
      </c>
      <c r="F20" s="33">
        <v>120</v>
      </c>
      <c r="G20" s="33">
        <f t="shared" si="0"/>
        <v>126</v>
      </c>
      <c r="H20" s="34">
        <f t="shared" si="1"/>
        <v>132.30000000000001</v>
      </c>
    </row>
    <row r="21" spans="1:8" ht="15" thickBot="1" x14ac:dyDescent="0.35">
      <c r="A21" s="11" t="s">
        <v>339</v>
      </c>
      <c r="B21" s="8">
        <v>633006</v>
      </c>
      <c r="C21" s="2">
        <v>41</v>
      </c>
      <c r="D21" s="8"/>
      <c r="E21" s="8" t="s">
        <v>92</v>
      </c>
      <c r="F21" s="33">
        <v>100</v>
      </c>
      <c r="G21" s="33">
        <f t="shared" si="0"/>
        <v>105</v>
      </c>
      <c r="H21" s="34">
        <f t="shared" si="1"/>
        <v>110.25</v>
      </c>
    </row>
    <row r="22" spans="1:8" ht="15" thickBot="1" x14ac:dyDescent="0.35">
      <c r="A22" s="11" t="s">
        <v>339</v>
      </c>
      <c r="B22" s="8">
        <v>633006</v>
      </c>
      <c r="C22" s="2">
        <v>41</v>
      </c>
      <c r="D22" s="8"/>
      <c r="E22" s="8" t="s">
        <v>93</v>
      </c>
      <c r="F22" s="33">
        <v>150</v>
      </c>
      <c r="G22" s="33">
        <f t="shared" si="0"/>
        <v>157.5</v>
      </c>
      <c r="H22" s="34">
        <f t="shared" si="1"/>
        <v>165.375</v>
      </c>
    </row>
    <row r="23" spans="1:8" ht="15" thickBot="1" x14ac:dyDescent="0.35">
      <c r="A23" s="11" t="s">
        <v>339</v>
      </c>
      <c r="B23" s="8">
        <v>633006</v>
      </c>
      <c r="C23" s="2">
        <v>41</v>
      </c>
      <c r="D23" s="8"/>
      <c r="E23" s="8" t="s">
        <v>94</v>
      </c>
      <c r="F23" s="33">
        <v>100</v>
      </c>
      <c r="G23" s="33">
        <f t="shared" si="0"/>
        <v>105</v>
      </c>
      <c r="H23" s="34">
        <f t="shared" si="1"/>
        <v>110.25</v>
      </c>
    </row>
    <row r="24" spans="1:8" ht="15" thickBot="1" x14ac:dyDescent="0.35">
      <c r="A24" s="11" t="s">
        <v>339</v>
      </c>
      <c r="B24" s="8">
        <v>633006</v>
      </c>
      <c r="C24" s="2">
        <v>41</v>
      </c>
      <c r="D24" s="8"/>
      <c r="E24" s="8" t="s">
        <v>95</v>
      </c>
      <c r="F24" s="33">
        <v>100</v>
      </c>
      <c r="G24" s="33">
        <f t="shared" si="0"/>
        <v>105</v>
      </c>
      <c r="H24" s="34">
        <f t="shared" si="1"/>
        <v>110.25</v>
      </c>
    </row>
    <row r="25" spans="1:8" ht="15" thickBot="1" x14ac:dyDescent="0.35">
      <c r="A25" s="11" t="s">
        <v>339</v>
      </c>
      <c r="B25" s="8">
        <v>633006</v>
      </c>
      <c r="C25" s="2">
        <v>41</v>
      </c>
      <c r="D25" s="8"/>
      <c r="E25" s="8" t="s">
        <v>96</v>
      </c>
      <c r="F25" s="33">
        <v>100</v>
      </c>
      <c r="G25" s="33">
        <f t="shared" si="0"/>
        <v>105</v>
      </c>
      <c r="H25" s="34">
        <f t="shared" si="1"/>
        <v>110.25</v>
      </c>
    </row>
    <row r="26" spans="1:8" ht="15" thickBot="1" x14ac:dyDescent="0.35">
      <c r="A26" s="11" t="s">
        <v>339</v>
      </c>
      <c r="B26" s="8">
        <v>633006</v>
      </c>
      <c r="C26" s="2">
        <v>41</v>
      </c>
      <c r="D26" s="8"/>
      <c r="E26" s="8" t="s">
        <v>97</v>
      </c>
      <c r="F26" s="33">
        <v>100</v>
      </c>
      <c r="G26" s="33">
        <f t="shared" si="0"/>
        <v>105</v>
      </c>
      <c r="H26" s="34">
        <f t="shared" si="1"/>
        <v>110.25</v>
      </c>
    </row>
    <row r="27" spans="1:8" ht="15" thickBot="1" x14ac:dyDescent="0.35">
      <c r="A27" s="11" t="s">
        <v>339</v>
      </c>
      <c r="B27" s="8">
        <v>633009</v>
      </c>
      <c r="C27" s="2">
        <v>41</v>
      </c>
      <c r="D27" s="8"/>
      <c r="E27" s="8" t="s">
        <v>98</v>
      </c>
      <c r="F27" s="33">
        <v>250</v>
      </c>
      <c r="G27" s="33">
        <f t="shared" si="0"/>
        <v>262.5</v>
      </c>
      <c r="H27" s="34">
        <f t="shared" si="1"/>
        <v>275.625</v>
      </c>
    </row>
    <row r="28" spans="1:8" ht="15" thickBot="1" x14ac:dyDescent="0.35">
      <c r="A28" s="11" t="s">
        <v>339</v>
      </c>
      <c r="B28" s="8">
        <v>633013</v>
      </c>
      <c r="C28" s="2">
        <v>41</v>
      </c>
      <c r="D28" s="8"/>
      <c r="E28" s="8" t="s">
        <v>99</v>
      </c>
      <c r="F28" s="33">
        <v>40</v>
      </c>
      <c r="G28" s="33">
        <f t="shared" si="0"/>
        <v>42</v>
      </c>
      <c r="H28" s="34">
        <f t="shared" si="1"/>
        <v>44.1</v>
      </c>
    </row>
    <row r="29" spans="1:8" ht="15" thickBot="1" x14ac:dyDescent="0.35">
      <c r="A29" s="11" t="s">
        <v>339</v>
      </c>
      <c r="B29" s="8">
        <v>633015</v>
      </c>
      <c r="C29" s="2">
        <v>41</v>
      </c>
      <c r="D29" s="8"/>
      <c r="E29" s="8" t="s">
        <v>100</v>
      </c>
      <c r="F29" s="33">
        <v>600</v>
      </c>
      <c r="G29" s="33">
        <f t="shared" si="0"/>
        <v>630</v>
      </c>
      <c r="H29" s="34">
        <f t="shared" si="1"/>
        <v>661.5</v>
      </c>
    </row>
    <row r="30" spans="1:8" ht="15" thickBot="1" x14ac:dyDescent="0.35">
      <c r="A30" s="11" t="s">
        <v>339</v>
      </c>
      <c r="B30" s="8">
        <v>633016</v>
      </c>
      <c r="C30" s="2">
        <v>41</v>
      </c>
      <c r="D30" s="8"/>
      <c r="E30" s="8" t="s">
        <v>101</v>
      </c>
      <c r="F30" s="33">
        <v>360</v>
      </c>
      <c r="G30" s="33">
        <f t="shared" si="0"/>
        <v>378</v>
      </c>
      <c r="H30" s="34">
        <f t="shared" si="1"/>
        <v>396.90000000000003</v>
      </c>
    </row>
    <row r="31" spans="1:8" ht="15" thickBot="1" x14ac:dyDescent="0.35">
      <c r="A31" s="11" t="s">
        <v>339</v>
      </c>
      <c r="B31" s="8">
        <v>634001</v>
      </c>
      <c r="C31" s="2">
        <v>41</v>
      </c>
      <c r="D31" s="8"/>
      <c r="E31" s="8" t="s">
        <v>102</v>
      </c>
      <c r="F31" s="33">
        <v>30</v>
      </c>
      <c r="G31" s="33">
        <f t="shared" si="0"/>
        <v>31.5</v>
      </c>
      <c r="H31" s="34">
        <f t="shared" si="1"/>
        <v>33.075000000000003</v>
      </c>
    </row>
    <row r="32" spans="1:8" ht="15" thickBot="1" x14ac:dyDescent="0.35">
      <c r="A32" s="11" t="s">
        <v>339</v>
      </c>
      <c r="B32" s="8">
        <v>635009</v>
      </c>
      <c r="C32" s="2">
        <v>41</v>
      </c>
      <c r="D32" s="8"/>
      <c r="E32" s="8" t="s">
        <v>103</v>
      </c>
      <c r="F32" s="33">
        <v>350</v>
      </c>
      <c r="G32" s="33">
        <f t="shared" si="0"/>
        <v>367.5</v>
      </c>
      <c r="H32" s="34">
        <f t="shared" si="1"/>
        <v>385.875</v>
      </c>
    </row>
    <row r="33" spans="1:8" ht="15" thickBot="1" x14ac:dyDescent="0.35">
      <c r="A33" s="11" t="s">
        <v>339</v>
      </c>
      <c r="B33" s="8">
        <v>637001</v>
      </c>
      <c r="C33" s="2">
        <v>41</v>
      </c>
      <c r="D33" s="8"/>
      <c r="E33" s="8" t="s">
        <v>104</v>
      </c>
      <c r="F33" s="33">
        <v>150</v>
      </c>
      <c r="G33" s="33">
        <f t="shared" si="0"/>
        <v>157.5</v>
      </c>
      <c r="H33" s="34">
        <f t="shared" si="1"/>
        <v>165.375</v>
      </c>
    </row>
    <row r="34" spans="1:8" ht="15" thickBot="1" x14ac:dyDescent="0.35">
      <c r="A34" s="11" t="s">
        <v>339</v>
      </c>
      <c r="B34" s="8">
        <v>637003</v>
      </c>
      <c r="C34" s="2">
        <v>41</v>
      </c>
      <c r="D34" s="8"/>
      <c r="E34" s="8" t="s">
        <v>341</v>
      </c>
      <c r="F34" s="33">
        <v>580</v>
      </c>
      <c r="G34" s="33">
        <v>0</v>
      </c>
      <c r="H34" s="34">
        <f t="shared" si="1"/>
        <v>0</v>
      </c>
    </row>
    <row r="35" spans="1:8" ht="15" thickBot="1" x14ac:dyDescent="0.35">
      <c r="A35" s="11" t="s">
        <v>339</v>
      </c>
      <c r="B35" s="8">
        <v>637003</v>
      </c>
      <c r="C35" s="2">
        <v>41</v>
      </c>
      <c r="D35" s="8"/>
      <c r="E35" s="8" t="s">
        <v>342</v>
      </c>
      <c r="F35" s="33">
        <v>360</v>
      </c>
      <c r="G35" s="33">
        <v>0</v>
      </c>
      <c r="H35" s="34">
        <f t="shared" si="1"/>
        <v>0</v>
      </c>
    </row>
    <row r="36" spans="1:8" ht="15" thickBot="1" x14ac:dyDescent="0.35">
      <c r="A36" s="11" t="s">
        <v>339</v>
      </c>
      <c r="B36" s="8">
        <v>637004</v>
      </c>
      <c r="C36" s="2">
        <v>41</v>
      </c>
      <c r="D36" s="8"/>
      <c r="E36" s="8" t="s">
        <v>105</v>
      </c>
      <c r="F36" s="33">
        <v>150</v>
      </c>
      <c r="G36" s="33">
        <f t="shared" si="0"/>
        <v>157.5</v>
      </c>
      <c r="H36" s="34">
        <f t="shared" si="1"/>
        <v>165.375</v>
      </c>
    </row>
    <row r="37" spans="1:8" ht="15" thickBot="1" x14ac:dyDescent="0.35">
      <c r="A37" s="11" t="s">
        <v>339</v>
      </c>
      <c r="B37" s="8">
        <v>637004</v>
      </c>
      <c r="C37" s="2">
        <v>41</v>
      </c>
      <c r="D37" s="8"/>
      <c r="E37" s="8" t="s">
        <v>106</v>
      </c>
      <c r="F37" s="33">
        <v>150</v>
      </c>
      <c r="G37" s="33">
        <f t="shared" si="0"/>
        <v>157.5</v>
      </c>
      <c r="H37" s="34">
        <f t="shared" si="1"/>
        <v>165.375</v>
      </c>
    </row>
    <row r="38" spans="1:8" ht="15" thickBot="1" x14ac:dyDescent="0.35">
      <c r="A38" s="11" t="s">
        <v>339</v>
      </c>
      <c r="B38" s="8">
        <v>637005</v>
      </c>
      <c r="C38" s="2">
        <v>41</v>
      </c>
      <c r="D38" s="8">
        <v>1</v>
      </c>
      <c r="E38" s="8" t="s">
        <v>107</v>
      </c>
      <c r="F38" s="33">
        <v>80</v>
      </c>
      <c r="G38" s="33">
        <f t="shared" si="0"/>
        <v>84</v>
      </c>
      <c r="H38" s="34">
        <f t="shared" si="1"/>
        <v>88.2</v>
      </c>
    </row>
    <row r="39" spans="1:8" ht="15" thickBot="1" x14ac:dyDescent="0.35">
      <c r="A39" s="11" t="s">
        <v>339</v>
      </c>
      <c r="B39" s="8">
        <v>637005</v>
      </c>
      <c r="C39" s="2">
        <v>41</v>
      </c>
      <c r="D39" s="8">
        <v>2</v>
      </c>
      <c r="E39" s="8" t="s">
        <v>108</v>
      </c>
      <c r="F39" s="33">
        <v>20</v>
      </c>
      <c r="G39" s="33">
        <f t="shared" si="0"/>
        <v>21</v>
      </c>
      <c r="H39" s="34">
        <f t="shared" si="1"/>
        <v>22.05</v>
      </c>
    </row>
    <row r="40" spans="1:8" ht="15" thickBot="1" x14ac:dyDescent="0.35">
      <c r="A40" s="11" t="s">
        <v>339</v>
      </c>
      <c r="B40" s="8">
        <v>637005</v>
      </c>
      <c r="C40" s="2">
        <v>41</v>
      </c>
      <c r="D40" s="8">
        <v>2</v>
      </c>
      <c r="E40" s="8" t="s">
        <v>109</v>
      </c>
      <c r="F40" s="33">
        <v>1000</v>
      </c>
      <c r="G40" s="33">
        <f t="shared" si="0"/>
        <v>1050</v>
      </c>
      <c r="H40" s="34">
        <f t="shared" si="1"/>
        <v>1102.5</v>
      </c>
    </row>
    <row r="41" spans="1:8" ht="15" thickBot="1" x14ac:dyDescent="0.35">
      <c r="A41" s="11" t="s">
        <v>339</v>
      </c>
      <c r="B41" s="8">
        <v>637005</v>
      </c>
      <c r="C41" s="2">
        <v>41</v>
      </c>
      <c r="D41" s="8">
        <v>3</v>
      </c>
      <c r="E41" s="8" t="s">
        <v>110</v>
      </c>
      <c r="F41" s="33">
        <v>720</v>
      </c>
      <c r="G41" s="33">
        <f t="shared" si="0"/>
        <v>756</v>
      </c>
      <c r="H41" s="34">
        <f t="shared" si="1"/>
        <v>793.80000000000007</v>
      </c>
    </row>
    <row r="42" spans="1:8" ht="15" thickBot="1" x14ac:dyDescent="0.35">
      <c r="A42" s="11" t="s">
        <v>339</v>
      </c>
      <c r="B42" s="8">
        <v>637012</v>
      </c>
      <c r="C42" s="2">
        <v>41</v>
      </c>
      <c r="D42" s="8">
        <v>1</v>
      </c>
      <c r="E42" s="8" t="s">
        <v>111</v>
      </c>
      <c r="F42" s="33">
        <v>72</v>
      </c>
      <c r="G42" s="33">
        <f t="shared" si="0"/>
        <v>75.600000000000009</v>
      </c>
      <c r="H42" s="34">
        <f t="shared" si="1"/>
        <v>79.38000000000001</v>
      </c>
    </row>
    <row r="43" spans="1:8" ht="15" thickBot="1" x14ac:dyDescent="0.35">
      <c r="A43" s="11" t="s">
        <v>339</v>
      </c>
      <c r="B43" s="8">
        <v>637012</v>
      </c>
      <c r="C43" s="2">
        <v>41</v>
      </c>
      <c r="D43" s="8">
        <v>2</v>
      </c>
      <c r="E43" s="8" t="s">
        <v>112</v>
      </c>
      <c r="F43" s="33">
        <v>48</v>
      </c>
      <c r="G43" s="33">
        <f t="shared" si="0"/>
        <v>50.400000000000006</v>
      </c>
      <c r="H43" s="34">
        <f t="shared" si="1"/>
        <v>52.920000000000009</v>
      </c>
    </row>
    <row r="44" spans="1:8" ht="15" thickBot="1" x14ac:dyDescent="0.35">
      <c r="A44" s="11" t="s">
        <v>339</v>
      </c>
      <c r="B44" s="8">
        <v>637014</v>
      </c>
      <c r="C44" s="2">
        <v>41</v>
      </c>
      <c r="D44" s="8"/>
      <c r="E44" s="8" t="s">
        <v>113</v>
      </c>
      <c r="F44" s="33">
        <v>6048</v>
      </c>
      <c r="G44" s="33">
        <f t="shared" si="0"/>
        <v>6350.4000000000005</v>
      </c>
      <c r="H44" s="34">
        <f t="shared" si="1"/>
        <v>6667.920000000001</v>
      </c>
    </row>
    <row r="45" spans="1:8" ht="15" thickBot="1" x14ac:dyDescent="0.35">
      <c r="A45" s="11" t="s">
        <v>339</v>
      </c>
      <c r="B45" s="8">
        <v>637015</v>
      </c>
      <c r="C45" s="2">
        <v>41</v>
      </c>
      <c r="D45" s="8"/>
      <c r="E45" s="8" t="s">
        <v>114</v>
      </c>
      <c r="F45" s="33">
        <v>108</v>
      </c>
      <c r="G45" s="33">
        <f t="shared" si="0"/>
        <v>113.4</v>
      </c>
      <c r="H45" s="34">
        <f t="shared" si="1"/>
        <v>119.07000000000001</v>
      </c>
    </row>
    <row r="46" spans="1:8" ht="15" thickBot="1" x14ac:dyDescent="0.35">
      <c r="A46" s="11" t="s">
        <v>339</v>
      </c>
      <c r="B46" s="8">
        <v>637016</v>
      </c>
      <c r="C46" s="2">
        <v>41</v>
      </c>
      <c r="D46" s="8"/>
      <c r="E46" s="8" t="s">
        <v>115</v>
      </c>
      <c r="F46" s="33">
        <v>450</v>
      </c>
      <c r="G46" s="33">
        <f t="shared" si="0"/>
        <v>472.5</v>
      </c>
      <c r="H46" s="34">
        <f t="shared" si="1"/>
        <v>496.125</v>
      </c>
    </row>
    <row r="47" spans="1:8" ht="15" thickBot="1" x14ac:dyDescent="0.35">
      <c r="A47" s="11" t="s">
        <v>339</v>
      </c>
      <c r="B47" s="8">
        <v>637026</v>
      </c>
      <c r="C47" s="2">
        <v>41</v>
      </c>
      <c r="D47" s="8">
        <v>1</v>
      </c>
      <c r="E47" s="8" t="s">
        <v>116</v>
      </c>
      <c r="F47" s="33">
        <v>1980</v>
      </c>
      <c r="G47" s="33">
        <f t="shared" si="0"/>
        <v>2079</v>
      </c>
      <c r="H47" s="34">
        <f t="shared" si="1"/>
        <v>2182.9500000000003</v>
      </c>
    </row>
    <row r="48" spans="1:8" ht="15" thickBot="1" x14ac:dyDescent="0.35">
      <c r="A48" s="11" t="s">
        <v>339</v>
      </c>
      <c r="B48" s="8">
        <v>637026</v>
      </c>
      <c r="C48" s="2">
        <v>41</v>
      </c>
      <c r="D48" s="8">
        <v>2</v>
      </c>
      <c r="E48" s="8" t="s">
        <v>117</v>
      </c>
      <c r="F48" s="33">
        <v>990</v>
      </c>
      <c r="G48" s="33">
        <f t="shared" si="0"/>
        <v>1039.5</v>
      </c>
      <c r="H48" s="34">
        <f t="shared" si="1"/>
        <v>1091.4750000000001</v>
      </c>
    </row>
    <row r="49" spans="1:8" ht="15" thickBot="1" x14ac:dyDescent="0.35">
      <c r="A49" s="11" t="s">
        <v>339</v>
      </c>
      <c r="B49" s="8">
        <v>637026</v>
      </c>
      <c r="C49" s="2">
        <v>41</v>
      </c>
      <c r="D49" s="8">
        <v>3</v>
      </c>
      <c r="E49" s="8" t="s">
        <v>118</v>
      </c>
      <c r="F49" s="33">
        <v>1200</v>
      </c>
      <c r="G49" s="33">
        <f t="shared" si="0"/>
        <v>1260</v>
      </c>
      <c r="H49" s="34">
        <f t="shared" si="1"/>
        <v>1323</v>
      </c>
    </row>
    <row r="50" spans="1:8" ht="15" thickBot="1" x14ac:dyDescent="0.35">
      <c r="A50" s="11" t="s">
        <v>339</v>
      </c>
      <c r="B50" s="8">
        <v>637026</v>
      </c>
      <c r="C50" s="2">
        <v>41</v>
      </c>
      <c r="D50" s="8">
        <v>4</v>
      </c>
      <c r="E50" s="8" t="s">
        <v>119</v>
      </c>
      <c r="F50" s="33">
        <v>3060</v>
      </c>
      <c r="G50" s="33">
        <f t="shared" si="0"/>
        <v>3213</v>
      </c>
      <c r="H50" s="34">
        <f t="shared" si="1"/>
        <v>3373.65</v>
      </c>
    </row>
    <row r="51" spans="1:8" ht="15" thickBot="1" x14ac:dyDescent="0.35">
      <c r="A51" s="11" t="s">
        <v>339</v>
      </c>
      <c r="B51" s="8">
        <v>642006</v>
      </c>
      <c r="C51" s="2">
        <v>41</v>
      </c>
      <c r="D51" s="8"/>
      <c r="E51" s="8" t="s">
        <v>120</v>
      </c>
      <c r="F51" s="33">
        <v>2000</v>
      </c>
      <c r="G51" s="33">
        <f t="shared" si="0"/>
        <v>2100</v>
      </c>
      <c r="H51" s="34">
        <f t="shared" si="1"/>
        <v>2205</v>
      </c>
    </row>
    <row r="52" spans="1:8" ht="15" thickBot="1" x14ac:dyDescent="0.35">
      <c r="A52" s="11" t="s">
        <v>339</v>
      </c>
      <c r="B52" s="8">
        <v>642006</v>
      </c>
      <c r="C52" s="2">
        <v>41</v>
      </c>
      <c r="D52" s="8"/>
      <c r="E52" s="8" t="s">
        <v>121</v>
      </c>
      <c r="F52" s="33">
        <v>185</v>
      </c>
      <c r="G52" s="33">
        <f t="shared" si="0"/>
        <v>194.25</v>
      </c>
      <c r="H52" s="34">
        <f t="shared" si="1"/>
        <v>203.96250000000001</v>
      </c>
    </row>
    <row r="53" spans="1:8" ht="15" thickBot="1" x14ac:dyDescent="0.35">
      <c r="A53" s="10" t="s">
        <v>340</v>
      </c>
      <c r="B53" s="8"/>
      <c r="C53" s="2"/>
      <c r="D53" s="8"/>
      <c r="E53" s="7" t="s">
        <v>122</v>
      </c>
      <c r="F53" s="35">
        <f>SUM(F54:F57)</f>
        <v>5018</v>
      </c>
      <c r="G53" s="35">
        <f t="shared" ref="G53:H53" si="2">SUM(G54:G57)</f>
        <v>5268.9</v>
      </c>
      <c r="H53" s="36">
        <f t="shared" si="2"/>
        <v>5532.3450000000003</v>
      </c>
    </row>
    <row r="54" spans="1:8" ht="15" thickBot="1" x14ac:dyDescent="0.35">
      <c r="A54" s="11" t="s">
        <v>340</v>
      </c>
      <c r="B54" s="8">
        <v>611</v>
      </c>
      <c r="C54" s="2">
        <v>41</v>
      </c>
      <c r="D54" s="8"/>
      <c r="E54" s="8" t="s">
        <v>123</v>
      </c>
      <c r="F54" s="33">
        <v>3200</v>
      </c>
      <c r="G54" s="33">
        <f t="shared" si="0"/>
        <v>3360</v>
      </c>
      <c r="H54" s="34">
        <f t="shared" si="1"/>
        <v>3528</v>
      </c>
    </row>
    <row r="55" spans="1:8" ht="15" thickBot="1" x14ac:dyDescent="0.35">
      <c r="A55" s="11" t="s">
        <v>340</v>
      </c>
      <c r="B55" s="8">
        <v>621</v>
      </c>
      <c r="C55" s="2">
        <v>41</v>
      </c>
      <c r="D55" s="8"/>
      <c r="E55" s="8" t="s">
        <v>124</v>
      </c>
      <c r="F55" s="33">
        <v>1118</v>
      </c>
      <c r="G55" s="33">
        <f t="shared" si="0"/>
        <v>1173.9000000000001</v>
      </c>
      <c r="H55" s="34">
        <f t="shared" si="1"/>
        <v>1232.5950000000003</v>
      </c>
    </row>
    <row r="56" spans="1:8" ht="15" thickBot="1" x14ac:dyDescent="0.35">
      <c r="A56" s="11" t="s">
        <v>340</v>
      </c>
      <c r="B56" s="8">
        <v>637001</v>
      </c>
      <c r="C56" s="2">
        <v>41</v>
      </c>
      <c r="D56" s="8"/>
      <c r="E56" s="8" t="s">
        <v>125</v>
      </c>
      <c r="F56" s="33">
        <v>50</v>
      </c>
      <c r="G56" s="33">
        <f t="shared" si="0"/>
        <v>52.5</v>
      </c>
      <c r="H56" s="34">
        <f t="shared" si="1"/>
        <v>55.125</v>
      </c>
    </row>
    <row r="57" spans="1:8" ht="15" thickBot="1" x14ac:dyDescent="0.35">
      <c r="A57" s="11" t="s">
        <v>340</v>
      </c>
      <c r="B57" s="8">
        <v>637012</v>
      </c>
      <c r="C57" s="2">
        <v>41</v>
      </c>
      <c r="D57" s="8"/>
      <c r="E57" s="8" t="s">
        <v>126</v>
      </c>
      <c r="F57" s="33">
        <v>650</v>
      </c>
      <c r="G57" s="33">
        <f t="shared" si="0"/>
        <v>682.5</v>
      </c>
      <c r="H57" s="34">
        <f t="shared" si="1"/>
        <v>716.625</v>
      </c>
    </row>
    <row r="58" spans="1:8" ht="15" thickBot="1" x14ac:dyDescent="0.35">
      <c r="A58" s="10" t="s">
        <v>344</v>
      </c>
      <c r="B58" s="7"/>
      <c r="C58" s="5"/>
      <c r="D58" s="7"/>
      <c r="E58" s="7" t="s">
        <v>127</v>
      </c>
      <c r="F58" s="35">
        <f>SUM(F59:F69)</f>
        <v>4900</v>
      </c>
      <c r="G58" s="35">
        <f t="shared" ref="G58:H58" si="3">SUM(G59:G69)</f>
        <v>5145</v>
      </c>
      <c r="H58" s="36">
        <f t="shared" si="3"/>
        <v>5402.25</v>
      </c>
    </row>
    <row r="59" spans="1:8" ht="15" thickBot="1" x14ac:dyDescent="0.35">
      <c r="A59" s="11" t="s">
        <v>344</v>
      </c>
      <c r="B59" s="8">
        <v>611</v>
      </c>
      <c r="C59" s="2">
        <v>111</v>
      </c>
      <c r="D59" s="7"/>
      <c r="E59" s="8" t="s">
        <v>128</v>
      </c>
      <c r="F59" s="33">
        <v>2980</v>
      </c>
      <c r="G59" s="33">
        <f t="shared" si="0"/>
        <v>3129</v>
      </c>
      <c r="H59" s="34">
        <f t="shared" si="1"/>
        <v>3285.4500000000003</v>
      </c>
    </row>
    <row r="60" spans="1:8" ht="15" thickBot="1" x14ac:dyDescent="0.35">
      <c r="A60" s="11" t="s">
        <v>130</v>
      </c>
      <c r="B60" s="8">
        <v>621</v>
      </c>
      <c r="C60" s="2">
        <v>111</v>
      </c>
      <c r="D60" s="7"/>
      <c r="E60" s="8" t="s">
        <v>129</v>
      </c>
      <c r="F60" s="33">
        <v>1076</v>
      </c>
      <c r="G60" s="33">
        <f t="shared" si="0"/>
        <v>1129.8</v>
      </c>
      <c r="H60" s="34">
        <f t="shared" si="1"/>
        <v>1186.29</v>
      </c>
    </row>
    <row r="61" spans="1:8" ht="15" thickBot="1" x14ac:dyDescent="0.35">
      <c r="A61" s="11" t="s">
        <v>130</v>
      </c>
      <c r="B61" s="8">
        <v>631001</v>
      </c>
      <c r="C61" s="2">
        <v>111</v>
      </c>
      <c r="D61" s="7"/>
      <c r="E61" s="8" t="s">
        <v>131</v>
      </c>
      <c r="F61" s="33">
        <v>20</v>
      </c>
      <c r="G61" s="33">
        <f t="shared" si="0"/>
        <v>21</v>
      </c>
      <c r="H61" s="34">
        <f t="shared" si="1"/>
        <v>22.05</v>
      </c>
    </row>
    <row r="62" spans="1:8" ht="15" thickBot="1" x14ac:dyDescent="0.35">
      <c r="A62" s="11" t="s">
        <v>130</v>
      </c>
      <c r="B62" s="8">
        <v>632003</v>
      </c>
      <c r="C62" s="2">
        <v>111</v>
      </c>
      <c r="D62" s="7"/>
      <c r="E62" s="8" t="s">
        <v>132</v>
      </c>
      <c r="F62" s="33">
        <v>100</v>
      </c>
      <c r="G62" s="33">
        <f t="shared" si="0"/>
        <v>105</v>
      </c>
      <c r="H62" s="34">
        <f t="shared" si="1"/>
        <v>110.25</v>
      </c>
    </row>
    <row r="63" spans="1:8" ht="15" thickBot="1" x14ac:dyDescent="0.35">
      <c r="A63" s="11" t="s">
        <v>130</v>
      </c>
      <c r="B63" s="8">
        <v>632003</v>
      </c>
      <c r="C63" s="2">
        <v>111</v>
      </c>
      <c r="D63" s="7"/>
      <c r="E63" s="8" t="s">
        <v>133</v>
      </c>
      <c r="F63" s="33">
        <v>199</v>
      </c>
      <c r="G63" s="33">
        <f t="shared" si="0"/>
        <v>208.95000000000002</v>
      </c>
      <c r="H63" s="34">
        <f t="shared" si="1"/>
        <v>219.39750000000004</v>
      </c>
    </row>
    <row r="64" spans="1:8" ht="15" thickBot="1" x14ac:dyDescent="0.35">
      <c r="A64" s="11" t="s">
        <v>130</v>
      </c>
      <c r="B64" s="8">
        <v>633006</v>
      </c>
      <c r="C64" s="2">
        <v>111</v>
      </c>
      <c r="D64" s="7"/>
      <c r="E64" s="8" t="s">
        <v>134</v>
      </c>
      <c r="F64" s="33">
        <v>100</v>
      </c>
      <c r="G64" s="33">
        <f t="shared" si="0"/>
        <v>105</v>
      </c>
      <c r="H64" s="34">
        <f t="shared" si="1"/>
        <v>110.25</v>
      </c>
    </row>
    <row r="65" spans="1:8" ht="15" thickBot="1" x14ac:dyDescent="0.35">
      <c r="A65" s="11" t="s">
        <v>130</v>
      </c>
      <c r="B65" s="8">
        <v>633006</v>
      </c>
      <c r="C65" s="2">
        <v>111</v>
      </c>
      <c r="D65" s="7"/>
      <c r="E65" s="8" t="s">
        <v>135</v>
      </c>
      <c r="F65" s="33">
        <v>50</v>
      </c>
      <c r="G65" s="33">
        <f t="shared" ref="G65:G127" si="4">F65*1.05</f>
        <v>52.5</v>
      </c>
      <c r="H65" s="34">
        <f t="shared" ref="H65:H127" si="5">G65*1.05</f>
        <v>55.125</v>
      </c>
    </row>
    <row r="66" spans="1:8" ht="15" thickBot="1" x14ac:dyDescent="0.35">
      <c r="A66" s="11" t="s">
        <v>130</v>
      </c>
      <c r="B66" s="8">
        <v>633006</v>
      </c>
      <c r="C66" s="2">
        <v>111</v>
      </c>
      <c r="D66" s="7"/>
      <c r="E66" s="8" t="s">
        <v>136</v>
      </c>
      <c r="F66" s="33">
        <v>50</v>
      </c>
      <c r="G66" s="33">
        <f t="shared" si="4"/>
        <v>52.5</v>
      </c>
      <c r="H66" s="34">
        <f t="shared" si="5"/>
        <v>55.125</v>
      </c>
    </row>
    <row r="67" spans="1:8" ht="15" thickBot="1" x14ac:dyDescent="0.35">
      <c r="A67" s="11" t="s">
        <v>130</v>
      </c>
      <c r="B67" s="8">
        <v>635002</v>
      </c>
      <c r="C67" s="2">
        <v>111</v>
      </c>
      <c r="D67" s="7"/>
      <c r="E67" s="8" t="s">
        <v>137</v>
      </c>
      <c r="F67" s="33">
        <v>25</v>
      </c>
      <c r="G67" s="33">
        <f t="shared" si="4"/>
        <v>26.25</v>
      </c>
      <c r="H67" s="34">
        <f t="shared" si="5"/>
        <v>27.5625</v>
      </c>
    </row>
    <row r="68" spans="1:8" ht="15" thickBot="1" x14ac:dyDescent="0.35">
      <c r="A68" s="11" t="s">
        <v>130</v>
      </c>
      <c r="B68" s="8">
        <v>637001</v>
      </c>
      <c r="C68" s="2">
        <v>111</v>
      </c>
      <c r="D68" s="7"/>
      <c r="E68" s="8" t="s">
        <v>138</v>
      </c>
      <c r="F68" s="33">
        <v>200</v>
      </c>
      <c r="G68" s="33">
        <f t="shared" si="4"/>
        <v>210</v>
      </c>
      <c r="H68" s="34">
        <f t="shared" si="5"/>
        <v>220.5</v>
      </c>
    </row>
    <row r="69" spans="1:8" ht="15" thickBot="1" x14ac:dyDescent="0.35">
      <c r="A69" s="11" t="s">
        <v>130</v>
      </c>
      <c r="B69" s="8">
        <v>637013</v>
      </c>
      <c r="C69" s="2">
        <v>111</v>
      </c>
      <c r="D69" s="7"/>
      <c r="E69" s="8" t="s">
        <v>139</v>
      </c>
      <c r="F69" s="33">
        <v>100</v>
      </c>
      <c r="G69" s="33">
        <f t="shared" si="4"/>
        <v>105</v>
      </c>
      <c r="H69" s="34">
        <f t="shared" si="5"/>
        <v>110.25</v>
      </c>
    </row>
    <row r="70" spans="1:8" ht="15" thickBot="1" x14ac:dyDescent="0.35">
      <c r="A70" s="11" t="s">
        <v>343</v>
      </c>
      <c r="B70" s="7"/>
      <c r="C70" s="2"/>
      <c r="D70" s="7"/>
      <c r="E70" s="7" t="s">
        <v>140</v>
      </c>
      <c r="F70" s="35">
        <f>SUM(F71:F78)</f>
        <v>1046</v>
      </c>
      <c r="G70" s="35">
        <f t="shared" ref="G70:H70" si="6">SUM(G71:G78)</f>
        <v>1098.3</v>
      </c>
      <c r="H70" s="36">
        <f t="shared" si="6"/>
        <v>1153.2150000000001</v>
      </c>
    </row>
    <row r="71" spans="1:8" ht="15" thickBot="1" x14ac:dyDescent="0.35">
      <c r="A71" s="11" t="s">
        <v>343</v>
      </c>
      <c r="B71" s="8">
        <v>632001</v>
      </c>
      <c r="C71" s="2">
        <v>41</v>
      </c>
      <c r="D71" s="8"/>
      <c r="E71" s="8" t="s">
        <v>141</v>
      </c>
      <c r="F71" s="33">
        <v>100</v>
      </c>
      <c r="G71" s="33">
        <f t="shared" si="4"/>
        <v>105</v>
      </c>
      <c r="H71" s="34">
        <f t="shared" si="5"/>
        <v>110.25</v>
      </c>
    </row>
    <row r="72" spans="1:8" ht="15" thickBot="1" x14ac:dyDescent="0.35">
      <c r="A72" s="11" t="s">
        <v>343</v>
      </c>
      <c r="B72" s="8">
        <v>633015</v>
      </c>
      <c r="C72" s="2">
        <v>41</v>
      </c>
      <c r="D72" s="8"/>
      <c r="E72" s="8" t="s">
        <v>142</v>
      </c>
      <c r="F72" s="33">
        <v>50</v>
      </c>
      <c r="G72" s="33">
        <f t="shared" si="4"/>
        <v>52.5</v>
      </c>
      <c r="H72" s="34">
        <f t="shared" si="5"/>
        <v>55.125</v>
      </c>
    </row>
    <row r="73" spans="1:8" ht="15" thickBot="1" x14ac:dyDescent="0.35">
      <c r="A73" s="11" t="s">
        <v>343</v>
      </c>
      <c r="B73" s="8">
        <v>634001</v>
      </c>
      <c r="C73" s="2">
        <v>41</v>
      </c>
      <c r="D73" s="8"/>
      <c r="E73" s="8" t="s">
        <v>143</v>
      </c>
      <c r="F73" s="33">
        <v>60</v>
      </c>
      <c r="G73" s="33">
        <f t="shared" si="4"/>
        <v>63</v>
      </c>
      <c r="H73" s="34">
        <f t="shared" si="5"/>
        <v>66.150000000000006</v>
      </c>
    </row>
    <row r="74" spans="1:8" ht="15" thickBot="1" x14ac:dyDescent="0.35">
      <c r="A74" s="11" t="s">
        <v>343</v>
      </c>
      <c r="B74" s="8">
        <v>634001</v>
      </c>
      <c r="C74" s="2">
        <v>41</v>
      </c>
      <c r="D74" s="8"/>
      <c r="E74" s="8" t="s">
        <v>144</v>
      </c>
      <c r="F74" s="33">
        <v>130</v>
      </c>
      <c r="G74" s="33">
        <f t="shared" si="4"/>
        <v>136.5</v>
      </c>
      <c r="H74" s="34">
        <f t="shared" si="5"/>
        <v>143.32500000000002</v>
      </c>
    </row>
    <row r="75" spans="1:8" ht="15" thickBot="1" x14ac:dyDescent="0.35">
      <c r="A75" s="11" t="s">
        <v>343</v>
      </c>
      <c r="B75" s="8">
        <v>634003</v>
      </c>
      <c r="C75" s="2">
        <v>41</v>
      </c>
      <c r="D75" s="8"/>
      <c r="E75" s="8" t="s">
        <v>145</v>
      </c>
      <c r="F75" s="33">
        <v>138</v>
      </c>
      <c r="G75" s="33">
        <f t="shared" si="4"/>
        <v>144.9</v>
      </c>
      <c r="H75" s="34">
        <f t="shared" si="5"/>
        <v>152.14500000000001</v>
      </c>
    </row>
    <row r="76" spans="1:8" ht="15" thickBot="1" x14ac:dyDescent="0.35">
      <c r="A76" s="11">
        <v>36559</v>
      </c>
      <c r="B76" s="8">
        <v>637002</v>
      </c>
      <c r="C76" s="2">
        <v>41</v>
      </c>
      <c r="D76" s="8"/>
      <c r="E76" s="8" t="s">
        <v>146</v>
      </c>
      <c r="F76" s="33">
        <v>80</v>
      </c>
      <c r="G76" s="33">
        <f t="shared" si="4"/>
        <v>84</v>
      </c>
      <c r="H76" s="34">
        <f t="shared" si="5"/>
        <v>88.2</v>
      </c>
    </row>
    <row r="77" spans="1:8" ht="15" thickBot="1" x14ac:dyDescent="0.35">
      <c r="A77" s="11" t="s">
        <v>343</v>
      </c>
      <c r="B77" s="8">
        <v>637005</v>
      </c>
      <c r="C77" s="2">
        <v>41</v>
      </c>
      <c r="D77" s="8"/>
      <c r="E77" s="8" t="s">
        <v>147</v>
      </c>
      <c r="F77" s="33">
        <v>90</v>
      </c>
      <c r="G77" s="33">
        <f t="shared" si="4"/>
        <v>94.5</v>
      </c>
      <c r="H77" s="34">
        <f t="shared" si="5"/>
        <v>99.225000000000009</v>
      </c>
    </row>
    <row r="78" spans="1:8" ht="15" thickBot="1" x14ac:dyDescent="0.35">
      <c r="A78" s="11" t="s">
        <v>343</v>
      </c>
      <c r="B78" s="8">
        <v>637005</v>
      </c>
      <c r="C78" s="2">
        <v>41</v>
      </c>
      <c r="D78" s="8"/>
      <c r="E78" s="8" t="s">
        <v>148</v>
      </c>
      <c r="F78" s="33">
        <v>398</v>
      </c>
      <c r="G78" s="33">
        <f t="shared" si="4"/>
        <v>417.90000000000003</v>
      </c>
      <c r="H78" s="34">
        <f t="shared" si="5"/>
        <v>438.79500000000007</v>
      </c>
    </row>
    <row r="79" spans="1:8" ht="15" thickBot="1" x14ac:dyDescent="0.35">
      <c r="A79" s="10" t="s">
        <v>345</v>
      </c>
      <c r="B79" s="7"/>
      <c r="C79" s="5"/>
      <c r="D79" s="7"/>
      <c r="E79" s="7" t="s">
        <v>149</v>
      </c>
      <c r="F79" s="35">
        <f>SUM(F80:F89)</f>
        <v>14814</v>
      </c>
      <c r="G79" s="35">
        <f t="shared" ref="G79:H79" si="7">SUM(G80:G89)</f>
        <v>15554.7</v>
      </c>
      <c r="H79" s="36">
        <f t="shared" si="7"/>
        <v>16332.435000000001</v>
      </c>
    </row>
    <row r="80" spans="1:8" ht="15" thickBot="1" x14ac:dyDescent="0.35">
      <c r="A80" s="11" t="s">
        <v>345</v>
      </c>
      <c r="B80" s="8">
        <v>611</v>
      </c>
      <c r="C80" s="2">
        <v>41</v>
      </c>
      <c r="D80" s="8">
        <v>1</v>
      </c>
      <c r="E80" s="8" t="s">
        <v>346</v>
      </c>
      <c r="F80" s="33">
        <v>2800</v>
      </c>
      <c r="G80" s="33">
        <f t="shared" si="4"/>
        <v>2940</v>
      </c>
      <c r="H80" s="34">
        <f t="shared" si="5"/>
        <v>3087</v>
      </c>
    </row>
    <row r="81" spans="1:8" ht="15" thickBot="1" x14ac:dyDescent="0.35">
      <c r="A81" s="11" t="s">
        <v>345</v>
      </c>
      <c r="B81" s="8">
        <v>611</v>
      </c>
      <c r="C81" s="2">
        <v>41</v>
      </c>
      <c r="D81" s="8">
        <v>2</v>
      </c>
      <c r="E81" s="8" t="s">
        <v>150</v>
      </c>
      <c r="F81" s="33">
        <v>1056</v>
      </c>
      <c r="G81" s="33">
        <f t="shared" si="4"/>
        <v>1108.8</v>
      </c>
      <c r="H81" s="34">
        <f t="shared" si="5"/>
        <v>1164.24</v>
      </c>
    </row>
    <row r="82" spans="1:8" ht="15" thickBot="1" x14ac:dyDescent="0.35">
      <c r="A82" s="11" t="s">
        <v>345</v>
      </c>
      <c r="B82" s="8">
        <v>611</v>
      </c>
      <c r="C82" s="2">
        <v>111</v>
      </c>
      <c r="D82" s="8">
        <v>1</v>
      </c>
      <c r="E82" s="8" t="s">
        <v>347</v>
      </c>
      <c r="F82" s="33">
        <v>2600</v>
      </c>
      <c r="G82" s="33">
        <f t="shared" si="4"/>
        <v>2730</v>
      </c>
      <c r="H82" s="34">
        <f t="shared" si="5"/>
        <v>2866.5</v>
      </c>
    </row>
    <row r="83" spans="1:8" ht="15" thickBot="1" x14ac:dyDescent="0.35">
      <c r="A83" s="11" t="s">
        <v>345</v>
      </c>
      <c r="B83" s="8">
        <v>611</v>
      </c>
      <c r="C83" s="2">
        <v>111</v>
      </c>
      <c r="D83" s="8">
        <v>2</v>
      </c>
      <c r="E83" s="8" t="s">
        <v>151</v>
      </c>
      <c r="F83" s="33">
        <v>4224</v>
      </c>
      <c r="G83" s="33">
        <f t="shared" si="4"/>
        <v>4435.2</v>
      </c>
      <c r="H83" s="34">
        <f t="shared" si="5"/>
        <v>4656.96</v>
      </c>
    </row>
    <row r="84" spans="1:8" ht="15" thickBot="1" x14ac:dyDescent="0.35">
      <c r="A84" s="11" t="s">
        <v>345</v>
      </c>
      <c r="B84" s="8">
        <v>621</v>
      </c>
      <c r="C84" s="2">
        <v>41</v>
      </c>
      <c r="D84" s="8">
        <v>1</v>
      </c>
      <c r="E84" s="8" t="s">
        <v>152</v>
      </c>
      <c r="F84" s="33">
        <v>979</v>
      </c>
      <c r="G84" s="33">
        <f t="shared" si="4"/>
        <v>1027.95</v>
      </c>
      <c r="H84" s="34">
        <f t="shared" si="5"/>
        <v>1079.3475000000001</v>
      </c>
    </row>
    <row r="85" spans="1:8" ht="15" thickBot="1" x14ac:dyDescent="0.35">
      <c r="A85" s="11" t="s">
        <v>345</v>
      </c>
      <c r="B85" s="8">
        <v>621</v>
      </c>
      <c r="C85" s="2">
        <v>41</v>
      </c>
      <c r="D85" s="8">
        <v>2</v>
      </c>
      <c r="E85" s="8" t="s">
        <v>153</v>
      </c>
      <c r="F85" s="33">
        <v>369</v>
      </c>
      <c r="G85" s="33">
        <f t="shared" si="4"/>
        <v>387.45</v>
      </c>
      <c r="H85" s="34">
        <f t="shared" si="5"/>
        <v>406.82249999999999</v>
      </c>
    </row>
    <row r="86" spans="1:8" ht="15" thickBot="1" x14ac:dyDescent="0.35">
      <c r="A86" s="11" t="s">
        <v>345</v>
      </c>
      <c r="B86" s="8">
        <v>621</v>
      </c>
      <c r="C86" s="2">
        <v>111</v>
      </c>
      <c r="D86" s="8">
        <v>1</v>
      </c>
      <c r="E86" s="8" t="s">
        <v>152</v>
      </c>
      <c r="F86" s="33">
        <v>910</v>
      </c>
      <c r="G86" s="33">
        <f t="shared" si="4"/>
        <v>955.5</v>
      </c>
      <c r="H86" s="34">
        <f t="shared" si="5"/>
        <v>1003.2750000000001</v>
      </c>
    </row>
    <row r="87" spans="1:8" ht="15" thickBot="1" x14ac:dyDescent="0.35">
      <c r="A87" s="11" t="s">
        <v>345</v>
      </c>
      <c r="B87" s="8">
        <v>621</v>
      </c>
      <c r="C87" s="2">
        <v>111</v>
      </c>
      <c r="D87" s="8">
        <v>2</v>
      </c>
      <c r="E87" s="8" t="s">
        <v>154</v>
      </c>
      <c r="F87" s="33">
        <v>1476</v>
      </c>
      <c r="G87" s="33">
        <f t="shared" si="4"/>
        <v>1549.8</v>
      </c>
      <c r="H87" s="34">
        <f t="shared" si="5"/>
        <v>1627.29</v>
      </c>
    </row>
    <row r="88" spans="1:8" ht="15" thickBot="1" x14ac:dyDescent="0.35">
      <c r="A88" s="11" t="s">
        <v>345</v>
      </c>
      <c r="B88" s="8">
        <v>633006</v>
      </c>
      <c r="C88" s="2">
        <v>41</v>
      </c>
      <c r="D88" s="8"/>
      <c r="E88" s="8" t="s">
        <v>155</v>
      </c>
      <c r="F88" s="33">
        <v>300</v>
      </c>
      <c r="G88" s="33">
        <f t="shared" si="4"/>
        <v>315</v>
      </c>
      <c r="H88" s="34">
        <f t="shared" si="5"/>
        <v>330.75</v>
      </c>
    </row>
    <row r="89" spans="1:8" ht="15" thickBot="1" x14ac:dyDescent="0.35">
      <c r="A89" s="11" t="s">
        <v>345</v>
      </c>
      <c r="B89" s="8">
        <v>633010</v>
      </c>
      <c r="C89" s="2">
        <v>41</v>
      </c>
      <c r="D89" s="8"/>
      <c r="E89" s="8" t="s">
        <v>156</v>
      </c>
      <c r="F89" s="33">
        <v>100</v>
      </c>
      <c r="G89" s="33">
        <f t="shared" si="4"/>
        <v>105</v>
      </c>
      <c r="H89" s="34">
        <f t="shared" si="5"/>
        <v>110.25</v>
      </c>
    </row>
    <row r="90" spans="1:8" ht="15" thickBot="1" x14ac:dyDescent="0.35">
      <c r="A90" s="11" t="s">
        <v>158</v>
      </c>
      <c r="B90" s="7"/>
      <c r="C90" s="5"/>
      <c r="D90" s="7"/>
      <c r="E90" s="7" t="s">
        <v>157</v>
      </c>
      <c r="F90" s="35">
        <f>SUM(F91)</f>
        <v>50</v>
      </c>
      <c r="G90" s="35">
        <f t="shared" ref="G90:H90" si="8">SUM(G91)</f>
        <v>52.5</v>
      </c>
      <c r="H90" s="36">
        <f t="shared" si="8"/>
        <v>55.125</v>
      </c>
    </row>
    <row r="91" spans="1:8" ht="15" thickBot="1" x14ac:dyDescent="0.35">
      <c r="A91" s="11" t="s">
        <v>158</v>
      </c>
      <c r="B91" s="8">
        <v>633006</v>
      </c>
      <c r="C91" s="2">
        <v>41</v>
      </c>
      <c r="D91" s="8"/>
      <c r="E91" s="8" t="s">
        <v>159</v>
      </c>
      <c r="F91" s="33">
        <v>50</v>
      </c>
      <c r="G91" s="33">
        <f t="shared" si="4"/>
        <v>52.5</v>
      </c>
      <c r="H91" s="34">
        <f t="shared" si="5"/>
        <v>55.125</v>
      </c>
    </row>
    <row r="92" spans="1:8" ht="15" thickBot="1" x14ac:dyDescent="0.35">
      <c r="A92" s="10" t="s">
        <v>348</v>
      </c>
      <c r="B92" s="7"/>
      <c r="C92" s="5"/>
      <c r="D92" s="7"/>
      <c r="E92" s="7" t="s">
        <v>160</v>
      </c>
      <c r="F92" s="35">
        <f>SUM(F93:F97)</f>
        <v>11230</v>
      </c>
      <c r="G92" s="35">
        <f t="shared" ref="G92:H92" si="9">SUM(G93:G97)</f>
        <v>11791.5</v>
      </c>
      <c r="H92" s="36">
        <f t="shared" si="9"/>
        <v>12381.074999999999</v>
      </c>
    </row>
    <row r="93" spans="1:8" ht="15" thickBot="1" x14ac:dyDescent="0.35">
      <c r="A93" s="11" t="s">
        <v>348</v>
      </c>
      <c r="B93" s="8">
        <v>633006</v>
      </c>
      <c r="C93" s="2">
        <v>41</v>
      </c>
      <c r="D93" s="8"/>
      <c r="E93" s="8" t="s">
        <v>161</v>
      </c>
      <c r="F93" s="33">
        <v>50</v>
      </c>
      <c r="G93" s="33">
        <f t="shared" si="4"/>
        <v>52.5</v>
      </c>
      <c r="H93" s="34">
        <f t="shared" si="5"/>
        <v>55.125</v>
      </c>
    </row>
    <row r="94" spans="1:8" ht="15" thickBot="1" x14ac:dyDescent="0.35">
      <c r="A94" s="11" t="s">
        <v>348</v>
      </c>
      <c r="B94" s="8">
        <v>637004</v>
      </c>
      <c r="C94" s="2">
        <v>41</v>
      </c>
      <c r="D94" s="8"/>
      <c r="E94" s="8" t="s">
        <v>162</v>
      </c>
      <c r="F94" s="33">
        <v>8000</v>
      </c>
      <c r="G94" s="33">
        <f t="shared" si="4"/>
        <v>8400</v>
      </c>
      <c r="H94" s="34">
        <f t="shared" si="5"/>
        <v>8820</v>
      </c>
    </row>
    <row r="95" spans="1:8" ht="15" thickBot="1" x14ac:dyDescent="0.35">
      <c r="A95" s="11" t="s">
        <v>348</v>
      </c>
      <c r="B95" s="8">
        <v>637004</v>
      </c>
      <c r="C95" s="2">
        <v>41</v>
      </c>
      <c r="D95" s="8"/>
      <c r="E95" s="8" t="s">
        <v>163</v>
      </c>
      <c r="F95" s="33">
        <v>3000</v>
      </c>
      <c r="G95" s="33">
        <f t="shared" si="4"/>
        <v>3150</v>
      </c>
      <c r="H95" s="34">
        <f t="shared" si="5"/>
        <v>3307.5</v>
      </c>
    </row>
    <row r="96" spans="1:8" ht="15" thickBot="1" x14ac:dyDescent="0.35">
      <c r="A96" s="11" t="s">
        <v>348</v>
      </c>
      <c r="B96" s="8">
        <v>637004</v>
      </c>
      <c r="C96" s="2">
        <v>41</v>
      </c>
      <c r="D96" s="8"/>
      <c r="E96" s="8" t="s">
        <v>164</v>
      </c>
      <c r="F96" s="33">
        <v>120</v>
      </c>
      <c r="G96" s="33">
        <f t="shared" si="4"/>
        <v>126</v>
      </c>
      <c r="H96" s="34">
        <f t="shared" si="5"/>
        <v>132.30000000000001</v>
      </c>
    </row>
    <row r="97" spans="1:8" ht="15" thickBot="1" x14ac:dyDescent="0.35">
      <c r="A97" s="11" t="s">
        <v>348</v>
      </c>
      <c r="B97" s="8">
        <v>637004</v>
      </c>
      <c r="C97" s="2">
        <v>41</v>
      </c>
      <c r="D97" s="8"/>
      <c r="E97" s="8" t="s">
        <v>165</v>
      </c>
      <c r="F97" s="33">
        <v>60</v>
      </c>
      <c r="G97" s="33">
        <f t="shared" si="4"/>
        <v>63</v>
      </c>
      <c r="H97" s="34">
        <f t="shared" si="5"/>
        <v>66.150000000000006</v>
      </c>
    </row>
    <row r="98" spans="1:8" ht="15" thickBot="1" x14ac:dyDescent="0.35">
      <c r="A98" s="10" t="s">
        <v>349</v>
      </c>
      <c r="B98" s="7"/>
      <c r="C98" s="5"/>
      <c r="D98" s="7"/>
      <c r="E98" s="7" t="s">
        <v>166</v>
      </c>
      <c r="F98" s="35">
        <f>SUM(F99:F109)</f>
        <v>19645</v>
      </c>
      <c r="G98" s="35">
        <f>SUM(G99:G109)</f>
        <v>20627.249999999996</v>
      </c>
      <c r="H98" s="36">
        <f>SUM(H99:H109)</f>
        <v>21658.612499999999</v>
      </c>
    </row>
    <row r="99" spans="1:8" ht="15" thickBot="1" x14ac:dyDescent="0.35">
      <c r="A99" s="11" t="s">
        <v>349</v>
      </c>
      <c r="B99" s="8">
        <v>632001</v>
      </c>
      <c r="C99" s="2">
        <v>41</v>
      </c>
      <c r="D99" s="8"/>
      <c r="E99" s="8" t="s">
        <v>167</v>
      </c>
      <c r="F99" s="33">
        <v>9000</v>
      </c>
      <c r="G99" s="33">
        <f t="shared" si="4"/>
        <v>9450</v>
      </c>
      <c r="H99" s="34">
        <f t="shared" si="5"/>
        <v>9922.5</v>
      </c>
    </row>
    <row r="100" spans="1:8" ht="15" thickBot="1" x14ac:dyDescent="0.35">
      <c r="A100" s="11" t="s">
        <v>349</v>
      </c>
      <c r="B100" s="8">
        <v>633006</v>
      </c>
      <c r="C100" s="2">
        <v>41</v>
      </c>
      <c r="D100" s="8"/>
      <c r="E100" s="8" t="s">
        <v>168</v>
      </c>
      <c r="F100" s="33">
        <v>200</v>
      </c>
      <c r="G100" s="33">
        <f t="shared" si="4"/>
        <v>210</v>
      </c>
      <c r="H100" s="34">
        <f t="shared" si="5"/>
        <v>220.5</v>
      </c>
    </row>
    <row r="101" spans="1:8" ht="15" thickBot="1" x14ac:dyDescent="0.35">
      <c r="A101" s="11" t="s">
        <v>349</v>
      </c>
      <c r="B101" s="8">
        <v>634001</v>
      </c>
      <c r="C101" s="2">
        <v>41</v>
      </c>
      <c r="D101" s="8"/>
      <c r="E101" s="8" t="s">
        <v>169</v>
      </c>
      <c r="F101" s="33">
        <v>3000</v>
      </c>
      <c r="G101" s="33">
        <f t="shared" si="4"/>
        <v>3150</v>
      </c>
      <c r="H101" s="34">
        <f t="shared" si="5"/>
        <v>3307.5</v>
      </c>
    </row>
    <row r="102" spans="1:8" ht="15" thickBot="1" x14ac:dyDescent="0.35">
      <c r="A102" s="11" t="s">
        <v>349</v>
      </c>
      <c r="B102" s="8">
        <v>634003</v>
      </c>
      <c r="C102" s="2">
        <v>41</v>
      </c>
      <c r="D102" s="8"/>
      <c r="E102" s="8" t="s">
        <v>170</v>
      </c>
      <c r="F102" s="33">
        <v>92</v>
      </c>
      <c r="G102" s="33">
        <f t="shared" si="4"/>
        <v>96.600000000000009</v>
      </c>
      <c r="H102" s="34">
        <f t="shared" si="5"/>
        <v>101.43</v>
      </c>
    </row>
    <row r="103" spans="1:8" ht="15" thickBot="1" x14ac:dyDescent="0.35">
      <c r="A103" s="11" t="s">
        <v>349</v>
      </c>
      <c r="B103" s="8">
        <v>635004</v>
      </c>
      <c r="C103" s="2">
        <v>41</v>
      </c>
      <c r="D103" s="8"/>
      <c r="E103" s="8" t="s">
        <v>171</v>
      </c>
      <c r="F103" s="33">
        <v>150</v>
      </c>
      <c r="G103" s="33">
        <f t="shared" si="4"/>
        <v>157.5</v>
      </c>
      <c r="H103" s="34">
        <f t="shared" si="5"/>
        <v>165.375</v>
      </c>
    </row>
    <row r="104" spans="1:8" ht="15" thickBot="1" x14ac:dyDescent="0.35">
      <c r="A104" s="11" t="s">
        <v>349</v>
      </c>
      <c r="B104" s="8">
        <v>635004</v>
      </c>
      <c r="C104" s="2">
        <v>41</v>
      </c>
      <c r="D104" s="8"/>
      <c r="E104" s="8" t="s">
        <v>172</v>
      </c>
      <c r="F104" s="33">
        <v>1140</v>
      </c>
      <c r="G104" s="33">
        <f t="shared" si="4"/>
        <v>1197</v>
      </c>
      <c r="H104" s="34">
        <f t="shared" si="5"/>
        <v>1256.8500000000001</v>
      </c>
    </row>
    <row r="105" spans="1:8" ht="15" thickBot="1" x14ac:dyDescent="0.35">
      <c r="A105" s="11" t="s">
        <v>349</v>
      </c>
      <c r="B105" s="8">
        <v>637004</v>
      </c>
      <c r="C105" s="2">
        <v>41</v>
      </c>
      <c r="D105" s="8">
        <v>1</v>
      </c>
      <c r="E105" s="8" t="s">
        <v>173</v>
      </c>
      <c r="F105" s="33">
        <v>3300</v>
      </c>
      <c r="G105" s="33">
        <f t="shared" si="4"/>
        <v>3465</v>
      </c>
      <c r="H105" s="34">
        <f t="shared" si="5"/>
        <v>3638.25</v>
      </c>
    </row>
    <row r="106" spans="1:8" ht="15" thickBot="1" x14ac:dyDescent="0.35">
      <c r="A106" s="11" t="s">
        <v>349</v>
      </c>
      <c r="B106" s="8">
        <v>637004</v>
      </c>
      <c r="C106" s="2">
        <v>41</v>
      </c>
      <c r="D106" s="8">
        <v>2</v>
      </c>
      <c r="E106" s="8" t="s">
        <v>174</v>
      </c>
      <c r="F106" s="33">
        <v>1000</v>
      </c>
      <c r="G106" s="33">
        <f t="shared" si="4"/>
        <v>1050</v>
      </c>
      <c r="H106" s="34">
        <f t="shared" si="5"/>
        <v>1102.5</v>
      </c>
    </row>
    <row r="107" spans="1:8" ht="15" thickBot="1" x14ac:dyDescent="0.35">
      <c r="A107" s="11" t="s">
        <v>349</v>
      </c>
      <c r="B107" s="8">
        <v>637004</v>
      </c>
      <c r="C107" s="2">
        <v>41</v>
      </c>
      <c r="D107" s="8">
        <v>3</v>
      </c>
      <c r="E107" s="8" t="s">
        <v>175</v>
      </c>
      <c r="F107" s="33">
        <v>474</v>
      </c>
      <c r="G107" s="33">
        <f t="shared" si="4"/>
        <v>497.70000000000005</v>
      </c>
      <c r="H107" s="34">
        <f t="shared" si="5"/>
        <v>522.58500000000004</v>
      </c>
    </row>
    <row r="108" spans="1:8" ht="15" thickBot="1" x14ac:dyDescent="0.35">
      <c r="A108" s="11" t="s">
        <v>349</v>
      </c>
      <c r="B108" s="8">
        <v>637004</v>
      </c>
      <c r="C108" s="22">
        <v>41</v>
      </c>
      <c r="D108" s="1">
        <v>4</v>
      </c>
      <c r="E108" s="1" t="s">
        <v>176</v>
      </c>
      <c r="F108" s="37">
        <v>1152</v>
      </c>
      <c r="G108" s="37">
        <f>F108*1.05</f>
        <v>1209.6000000000001</v>
      </c>
      <c r="H108" s="38">
        <f>G108*1.05</f>
        <v>1270.0800000000002</v>
      </c>
    </row>
    <row r="109" spans="1:8" ht="15" thickBot="1" x14ac:dyDescent="0.35">
      <c r="A109" s="11" t="s">
        <v>349</v>
      </c>
      <c r="B109" s="8">
        <v>637005</v>
      </c>
      <c r="C109" s="2">
        <v>41</v>
      </c>
      <c r="D109" s="8"/>
      <c r="E109" s="8" t="s">
        <v>177</v>
      </c>
      <c r="F109" s="33">
        <v>137</v>
      </c>
      <c r="G109" s="33">
        <f t="shared" si="4"/>
        <v>143.85</v>
      </c>
      <c r="H109" s="34">
        <f t="shared" si="5"/>
        <v>151.04249999999999</v>
      </c>
    </row>
    <row r="110" spans="1:8" ht="15" thickBot="1" x14ac:dyDescent="0.35">
      <c r="A110" s="10" t="s">
        <v>350</v>
      </c>
      <c r="B110" s="7"/>
      <c r="C110" s="5"/>
      <c r="D110" s="7"/>
      <c r="E110" s="7" t="s">
        <v>178</v>
      </c>
      <c r="F110" s="35">
        <f>SUM(F111)</f>
        <v>100</v>
      </c>
      <c r="G110" s="35">
        <f t="shared" ref="G110:H110" si="10">SUM(G111)</f>
        <v>105</v>
      </c>
      <c r="H110" s="36">
        <f t="shared" si="10"/>
        <v>110.25</v>
      </c>
    </row>
    <row r="111" spans="1:8" ht="15" thickBot="1" x14ac:dyDescent="0.35">
      <c r="A111" s="11" t="s">
        <v>350</v>
      </c>
      <c r="B111" s="8">
        <v>633006</v>
      </c>
      <c r="C111" s="2">
        <v>41</v>
      </c>
      <c r="D111" s="8"/>
      <c r="E111" s="8" t="s">
        <v>179</v>
      </c>
      <c r="F111" s="33">
        <v>100</v>
      </c>
      <c r="G111" s="33">
        <f t="shared" si="4"/>
        <v>105</v>
      </c>
      <c r="H111" s="34">
        <f t="shared" si="5"/>
        <v>110.25</v>
      </c>
    </row>
    <row r="112" spans="1:8" ht="15" thickBot="1" x14ac:dyDescent="0.35">
      <c r="A112" s="10" t="s">
        <v>351</v>
      </c>
      <c r="B112" s="7"/>
      <c r="C112" s="5"/>
      <c r="D112" s="7"/>
      <c r="E112" s="7" t="s">
        <v>180</v>
      </c>
      <c r="F112" s="35">
        <f>SUM(F113:F116)</f>
        <v>4300</v>
      </c>
      <c r="G112" s="35">
        <f t="shared" ref="G112:H112" si="11">SUM(G113:G116)</f>
        <v>4515</v>
      </c>
      <c r="H112" s="36">
        <f t="shared" si="11"/>
        <v>4740.75</v>
      </c>
    </row>
    <row r="113" spans="1:8" ht="15" thickBot="1" x14ac:dyDescent="0.35">
      <c r="A113" s="11" t="s">
        <v>351</v>
      </c>
      <c r="B113" s="8">
        <v>632001</v>
      </c>
      <c r="C113" s="2">
        <v>41</v>
      </c>
      <c r="D113" s="8"/>
      <c r="E113" s="8" t="s">
        <v>181</v>
      </c>
      <c r="F113" s="33">
        <v>2800</v>
      </c>
      <c r="G113" s="33">
        <f t="shared" si="4"/>
        <v>2940</v>
      </c>
      <c r="H113" s="34">
        <f t="shared" si="5"/>
        <v>3087</v>
      </c>
    </row>
    <row r="114" spans="1:8" ht="15" thickBot="1" x14ac:dyDescent="0.35">
      <c r="A114" s="11" t="s">
        <v>351</v>
      </c>
      <c r="B114" s="8">
        <v>633005</v>
      </c>
      <c r="C114" s="2">
        <v>41</v>
      </c>
      <c r="D114" s="8"/>
      <c r="E114" s="8" t="s">
        <v>182</v>
      </c>
      <c r="F114" s="33">
        <v>1000</v>
      </c>
      <c r="G114" s="33">
        <f t="shared" si="4"/>
        <v>1050</v>
      </c>
      <c r="H114" s="34">
        <f t="shared" si="5"/>
        <v>1102.5</v>
      </c>
    </row>
    <row r="115" spans="1:8" ht="15" thickBot="1" x14ac:dyDescent="0.35">
      <c r="A115" s="11" t="s">
        <v>351</v>
      </c>
      <c r="B115" s="8">
        <v>633006</v>
      </c>
      <c r="C115" s="2">
        <v>41</v>
      </c>
      <c r="D115" s="8"/>
      <c r="E115" s="8" t="s">
        <v>183</v>
      </c>
      <c r="F115" s="33">
        <v>300</v>
      </c>
      <c r="G115" s="33">
        <f t="shared" si="4"/>
        <v>315</v>
      </c>
      <c r="H115" s="34">
        <f t="shared" si="5"/>
        <v>330.75</v>
      </c>
    </row>
    <row r="116" spans="1:8" ht="15" thickBot="1" x14ac:dyDescent="0.35">
      <c r="A116" s="11" t="s">
        <v>351</v>
      </c>
      <c r="B116" s="8">
        <v>635006</v>
      </c>
      <c r="C116" s="2">
        <v>41</v>
      </c>
      <c r="D116" s="8"/>
      <c r="E116" s="8" t="s">
        <v>184</v>
      </c>
      <c r="F116" s="33">
        <v>200</v>
      </c>
      <c r="G116" s="33">
        <f t="shared" si="4"/>
        <v>210</v>
      </c>
      <c r="H116" s="34">
        <f t="shared" si="5"/>
        <v>220.5</v>
      </c>
    </row>
    <row r="117" spans="1:8" ht="15" thickBot="1" x14ac:dyDescent="0.35">
      <c r="A117" s="10" t="s">
        <v>352</v>
      </c>
      <c r="B117" s="7"/>
      <c r="C117" s="5"/>
      <c r="D117" s="7"/>
      <c r="E117" s="7" t="s">
        <v>185</v>
      </c>
      <c r="F117" s="35">
        <f>SUM(F118:F127)</f>
        <v>7790</v>
      </c>
      <c r="G117" s="35">
        <f t="shared" ref="G117:H117" si="12">SUM(G118:G127)</f>
        <v>8180</v>
      </c>
      <c r="H117" s="36">
        <f t="shared" si="12"/>
        <v>8589</v>
      </c>
    </row>
    <row r="118" spans="1:8" ht="15" thickBot="1" x14ac:dyDescent="0.35">
      <c r="A118" s="11" t="s">
        <v>352</v>
      </c>
      <c r="B118" s="8">
        <v>632001</v>
      </c>
      <c r="C118" s="2">
        <v>41</v>
      </c>
      <c r="D118" s="8"/>
      <c r="E118" s="8" t="s">
        <v>186</v>
      </c>
      <c r="F118" s="33">
        <v>1500</v>
      </c>
      <c r="G118" s="33">
        <f t="shared" si="4"/>
        <v>1575</v>
      </c>
      <c r="H118" s="34">
        <f t="shared" si="5"/>
        <v>1653.75</v>
      </c>
    </row>
    <row r="119" spans="1:8" ht="15" thickBot="1" x14ac:dyDescent="0.35">
      <c r="A119" s="11" t="s">
        <v>352</v>
      </c>
      <c r="B119" s="8">
        <v>632001</v>
      </c>
      <c r="C119" s="2">
        <v>41</v>
      </c>
      <c r="D119" s="8"/>
      <c r="E119" s="8" t="s">
        <v>187</v>
      </c>
      <c r="F119" s="33">
        <v>4000</v>
      </c>
      <c r="G119" s="33">
        <f t="shared" si="4"/>
        <v>4200</v>
      </c>
      <c r="H119" s="34">
        <f t="shared" si="5"/>
        <v>4410</v>
      </c>
    </row>
    <row r="120" spans="1:8" ht="15" thickBot="1" x14ac:dyDescent="0.35">
      <c r="A120" s="11" t="s">
        <v>352</v>
      </c>
      <c r="B120" s="8">
        <v>632001</v>
      </c>
      <c r="C120" s="2">
        <v>41</v>
      </c>
      <c r="D120" s="8"/>
      <c r="E120" s="8" t="s">
        <v>188</v>
      </c>
      <c r="F120" s="33">
        <v>300</v>
      </c>
      <c r="G120" s="33">
        <f t="shared" si="4"/>
        <v>315</v>
      </c>
      <c r="H120" s="34">
        <f t="shared" si="5"/>
        <v>330.75</v>
      </c>
    </row>
    <row r="121" spans="1:8" ht="15" thickBot="1" x14ac:dyDescent="0.35">
      <c r="A121" s="11" t="s">
        <v>352</v>
      </c>
      <c r="B121" s="8">
        <v>633006</v>
      </c>
      <c r="C121" s="2">
        <v>41</v>
      </c>
      <c r="D121" s="8"/>
      <c r="E121" s="8" t="s">
        <v>189</v>
      </c>
      <c r="F121" s="33">
        <v>100</v>
      </c>
      <c r="G121" s="33">
        <f t="shared" si="4"/>
        <v>105</v>
      </c>
      <c r="H121" s="34">
        <f t="shared" si="5"/>
        <v>110.25</v>
      </c>
    </row>
    <row r="122" spans="1:8" ht="15" thickBot="1" x14ac:dyDescent="0.35">
      <c r="A122" s="11" t="s">
        <v>352</v>
      </c>
      <c r="B122" s="8">
        <v>633006</v>
      </c>
      <c r="C122" s="8">
        <v>41</v>
      </c>
      <c r="D122" s="2"/>
      <c r="E122" s="8" t="s">
        <v>353</v>
      </c>
      <c r="F122" s="6">
        <v>1190</v>
      </c>
      <c r="G122" s="8">
        <v>1250</v>
      </c>
      <c r="H122" s="34">
        <f t="shared" si="5"/>
        <v>1312.5</v>
      </c>
    </row>
    <row r="123" spans="1:8" ht="15" thickBot="1" x14ac:dyDescent="0.35">
      <c r="A123" s="11" t="s">
        <v>352</v>
      </c>
      <c r="B123" s="8">
        <v>633015</v>
      </c>
      <c r="C123" s="2">
        <v>41</v>
      </c>
      <c r="D123" s="8"/>
      <c r="E123" s="8" t="s">
        <v>190</v>
      </c>
      <c r="F123" s="33">
        <v>30</v>
      </c>
      <c r="G123" s="33">
        <f t="shared" si="4"/>
        <v>31.5</v>
      </c>
      <c r="H123" s="34">
        <f t="shared" si="5"/>
        <v>33.075000000000003</v>
      </c>
    </row>
    <row r="124" spans="1:8" ht="15" thickBot="1" x14ac:dyDescent="0.35">
      <c r="A124" s="11" t="s">
        <v>352</v>
      </c>
      <c r="B124" s="8">
        <v>637004</v>
      </c>
      <c r="C124" s="2">
        <v>41</v>
      </c>
      <c r="D124" s="8">
        <v>1</v>
      </c>
      <c r="E124" s="8" t="s">
        <v>191</v>
      </c>
      <c r="F124" s="33">
        <v>150</v>
      </c>
      <c r="G124" s="33">
        <f t="shared" si="4"/>
        <v>157.5</v>
      </c>
      <c r="H124" s="34">
        <f t="shared" si="5"/>
        <v>165.375</v>
      </c>
    </row>
    <row r="125" spans="1:8" ht="15" thickBot="1" x14ac:dyDescent="0.35">
      <c r="A125" s="11" t="s">
        <v>352</v>
      </c>
      <c r="B125" s="8">
        <v>637004</v>
      </c>
      <c r="C125" s="2">
        <v>41</v>
      </c>
      <c r="D125" s="8">
        <v>2</v>
      </c>
      <c r="E125" s="8" t="s">
        <v>192</v>
      </c>
      <c r="F125" s="33">
        <v>20</v>
      </c>
      <c r="G125" s="33">
        <f t="shared" si="4"/>
        <v>21</v>
      </c>
      <c r="H125" s="34">
        <f t="shared" si="5"/>
        <v>22.05</v>
      </c>
    </row>
    <row r="126" spans="1:8" ht="15" thickBot="1" x14ac:dyDescent="0.35">
      <c r="A126" s="11" t="s">
        <v>352</v>
      </c>
      <c r="B126" s="8">
        <v>637005</v>
      </c>
      <c r="C126" s="2">
        <v>41</v>
      </c>
      <c r="D126" s="8"/>
      <c r="E126" s="8" t="s">
        <v>193</v>
      </c>
      <c r="F126" s="33">
        <v>75</v>
      </c>
      <c r="G126" s="33">
        <f t="shared" si="4"/>
        <v>78.75</v>
      </c>
      <c r="H126" s="34">
        <f t="shared" si="5"/>
        <v>82.6875</v>
      </c>
    </row>
    <row r="127" spans="1:8" ht="15" thickBot="1" x14ac:dyDescent="0.35">
      <c r="A127" s="11" t="s">
        <v>352</v>
      </c>
      <c r="B127" s="8">
        <v>637015</v>
      </c>
      <c r="C127" s="2">
        <v>41</v>
      </c>
      <c r="D127" s="8"/>
      <c r="E127" s="8" t="s">
        <v>194</v>
      </c>
      <c r="F127" s="33">
        <v>425</v>
      </c>
      <c r="G127" s="33">
        <f t="shared" si="4"/>
        <v>446.25</v>
      </c>
      <c r="H127" s="34">
        <f t="shared" si="5"/>
        <v>468.5625</v>
      </c>
    </row>
    <row r="128" spans="1:8" ht="15" thickBot="1" x14ac:dyDescent="0.35">
      <c r="A128" s="10" t="s">
        <v>354</v>
      </c>
      <c r="B128" s="7"/>
      <c r="C128" s="5"/>
      <c r="D128" s="7"/>
      <c r="E128" s="7" t="s">
        <v>195</v>
      </c>
      <c r="F128" s="35">
        <f>SUM(F129:F151)</f>
        <v>16058</v>
      </c>
      <c r="G128" s="35">
        <f t="shared" ref="G128:H128" si="13">SUM(G129:G151)</f>
        <v>16860.900000000001</v>
      </c>
      <c r="H128" s="36">
        <f t="shared" si="13"/>
        <v>17703.944999999996</v>
      </c>
    </row>
    <row r="129" spans="1:8" ht="15" thickBot="1" x14ac:dyDescent="0.35">
      <c r="A129" s="11" t="s">
        <v>354</v>
      </c>
      <c r="B129" s="8">
        <v>621</v>
      </c>
      <c r="C129" s="2"/>
      <c r="D129" s="8"/>
      <c r="E129" s="8" t="s">
        <v>196</v>
      </c>
      <c r="F129" s="33">
        <v>84</v>
      </c>
      <c r="G129" s="33">
        <f t="shared" ref="G129:G193" si="14">F129*1.05</f>
        <v>88.2</v>
      </c>
      <c r="H129" s="34">
        <f t="shared" ref="H129:H193" si="15">G129*1.05</f>
        <v>92.610000000000014</v>
      </c>
    </row>
    <row r="130" spans="1:8" ht="15" thickBot="1" x14ac:dyDescent="0.35">
      <c r="A130" s="11" t="s">
        <v>354</v>
      </c>
      <c r="B130" s="8">
        <v>632001</v>
      </c>
      <c r="C130" s="2">
        <v>41</v>
      </c>
      <c r="D130" s="8"/>
      <c r="E130" s="8" t="s">
        <v>197</v>
      </c>
      <c r="F130" s="33">
        <v>2100</v>
      </c>
      <c r="G130" s="33">
        <f t="shared" si="14"/>
        <v>2205</v>
      </c>
      <c r="H130" s="34">
        <f t="shared" si="15"/>
        <v>2315.25</v>
      </c>
    </row>
    <row r="131" spans="1:8" ht="15" thickBot="1" x14ac:dyDescent="0.35">
      <c r="A131" s="11" t="s">
        <v>354</v>
      </c>
      <c r="B131" s="8">
        <v>632001</v>
      </c>
      <c r="C131" s="2">
        <v>41</v>
      </c>
      <c r="D131" s="8"/>
      <c r="E131" s="8" t="s">
        <v>198</v>
      </c>
      <c r="F131" s="33">
        <v>6600</v>
      </c>
      <c r="G131" s="33">
        <f t="shared" si="14"/>
        <v>6930</v>
      </c>
      <c r="H131" s="34">
        <f t="shared" si="15"/>
        <v>7276.5</v>
      </c>
    </row>
    <row r="132" spans="1:8" ht="15" thickBot="1" x14ac:dyDescent="0.35">
      <c r="A132" s="11" t="s">
        <v>354</v>
      </c>
      <c r="B132" s="8">
        <v>632001</v>
      </c>
      <c r="C132" s="2">
        <v>41</v>
      </c>
      <c r="D132" s="8"/>
      <c r="E132" s="8" t="s">
        <v>199</v>
      </c>
      <c r="F132" s="33">
        <v>250</v>
      </c>
      <c r="G132" s="33">
        <f t="shared" si="14"/>
        <v>262.5</v>
      </c>
      <c r="H132" s="34">
        <f t="shared" si="15"/>
        <v>275.625</v>
      </c>
    </row>
    <row r="133" spans="1:8" ht="15" thickBot="1" x14ac:dyDescent="0.35">
      <c r="A133" s="11" t="s">
        <v>354</v>
      </c>
      <c r="B133" s="8">
        <v>632003</v>
      </c>
      <c r="C133" s="2">
        <v>41</v>
      </c>
      <c r="D133" s="8"/>
      <c r="E133" s="8" t="s">
        <v>200</v>
      </c>
      <c r="F133" s="33">
        <v>56</v>
      </c>
      <c r="G133" s="33">
        <f t="shared" si="14"/>
        <v>58.800000000000004</v>
      </c>
      <c r="H133" s="34">
        <f t="shared" si="15"/>
        <v>61.740000000000009</v>
      </c>
    </row>
    <row r="134" spans="1:8" ht="15" thickBot="1" x14ac:dyDescent="0.35">
      <c r="A134" s="11" t="s">
        <v>354</v>
      </c>
      <c r="B134" s="8">
        <v>633003</v>
      </c>
      <c r="C134" s="2">
        <v>41</v>
      </c>
      <c r="D134" s="8"/>
      <c r="E134" s="8" t="s">
        <v>201</v>
      </c>
      <c r="F134" s="33">
        <v>1000</v>
      </c>
      <c r="G134" s="33">
        <f t="shared" si="14"/>
        <v>1050</v>
      </c>
      <c r="H134" s="34">
        <f t="shared" si="15"/>
        <v>1102.5</v>
      </c>
    </row>
    <row r="135" spans="1:8" ht="15" thickBot="1" x14ac:dyDescent="0.35">
      <c r="A135" s="11" t="s">
        <v>354</v>
      </c>
      <c r="B135" s="8">
        <v>633006</v>
      </c>
      <c r="C135" s="2">
        <v>41</v>
      </c>
      <c r="D135" s="8">
        <v>1</v>
      </c>
      <c r="E135" s="8" t="s">
        <v>202</v>
      </c>
      <c r="F135" s="33">
        <v>200</v>
      </c>
      <c r="G135" s="33">
        <f t="shared" si="14"/>
        <v>210</v>
      </c>
      <c r="H135" s="34">
        <f t="shared" si="15"/>
        <v>220.5</v>
      </c>
    </row>
    <row r="136" spans="1:8" ht="15" thickBot="1" x14ac:dyDescent="0.35">
      <c r="A136" s="11" t="s">
        <v>354</v>
      </c>
      <c r="B136" s="8">
        <v>633006</v>
      </c>
      <c r="C136" s="2">
        <v>41</v>
      </c>
      <c r="D136" s="8">
        <v>2</v>
      </c>
      <c r="E136" s="8" t="s">
        <v>203</v>
      </c>
      <c r="F136" s="33">
        <v>300</v>
      </c>
      <c r="G136" s="33">
        <f t="shared" si="14"/>
        <v>315</v>
      </c>
      <c r="H136" s="34">
        <f t="shared" si="15"/>
        <v>330.75</v>
      </c>
    </row>
    <row r="137" spans="1:8" ht="15" thickBot="1" x14ac:dyDescent="0.35">
      <c r="A137" s="11" t="s">
        <v>354</v>
      </c>
      <c r="B137" s="8">
        <v>633006</v>
      </c>
      <c r="C137" s="2">
        <v>41</v>
      </c>
      <c r="D137" s="8">
        <v>3</v>
      </c>
      <c r="E137" s="8" t="s">
        <v>204</v>
      </c>
      <c r="F137" s="33">
        <v>150</v>
      </c>
      <c r="G137" s="33">
        <f t="shared" si="14"/>
        <v>157.5</v>
      </c>
      <c r="H137" s="34">
        <f t="shared" si="15"/>
        <v>165.375</v>
      </c>
    </row>
    <row r="138" spans="1:8" ht="15" thickBot="1" x14ac:dyDescent="0.35">
      <c r="A138" s="11" t="s">
        <v>354</v>
      </c>
      <c r="B138" s="8">
        <v>633006</v>
      </c>
      <c r="C138" s="2">
        <v>41</v>
      </c>
      <c r="D138" s="8">
        <v>4</v>
      </c>
      <c r="E138" s="8" t="s">
        <v>205</v>
      </c>
      <c r="F138" s="33">
        <v>500</v>
      </c>
      <c r="G138" s="33">
        <f t="shared" si="14"/>
        <v>525</v>
      </c>
      <c r="H138" s="34">
        <f t="shared" si="15"/>
        <v>551.25</v>
      </c>
    </row>
    <row r="139" spans="1:8" ht="15" thickBot="1" x14ac:dyDescent="0.35">
      <c r="A139" s="11" t="s">
        <v>354</v>
      </c>
      <c r="B139" s="8">
        <v>637002</v>
      </c>
      <c r="C139" s="2">
        <v>41</v>
      </c>
      <c r="D139" s="8"/>
      <c r="E139" s="8" t="s">
        <v>206</v>
      </c>
      <c r="F139" s="33">
        <v>200</v>
      </c>
      <c r="G139" s="33">
        <f t="shared" si="14"/>
        <v>210</v>
      </c>
      <c r="H139" s="34">
        <f t="shared" si="15"/>
        <v>220.5</v>
      </c>
    </row>
    <row r="140" spans="1:8" ht="15" thickBot="1" x14ac:dyDescent="0.35">
      <c r="A140" s="11" t="s">
        <v>354</v>
      </c>
      <c r="B140" s="8">
        <v>637002</v>
      </c>
      <c r="C140" s="2">
        <v>41</v>
      </c>
      <c r="D140" s="8"/>
      <c r="E140" s="8" t="s">
        <v>207</v>
      </c>
      <c r="F140" s="33">
        <v>400</v>
      </c>
      <c r="G140" s="33">
        <f t="shared" si="14"/>
        <v>420</v>
      </c>
      <c r="H140" s="34">
        <f t="shared" si="15"/>
        <v>441</v>
      </c>
    </row>
    <row r="141" spans="1:8" ht="15" thickBot="1" x14ac:dyDescent="0.35">
      <c r="A141" s="11" t="s">
        <v>354</v>
      </c>
      <c r="B141" s="8">
        <v>637002</v>
      </c>
      <c r="C141" s="2">
        <v>41</v>
      </c>
      <c r="D141" s="8"/>
      <c r="E141" s="8" t="s">
        <v>208</v>
      </c>
      <c r="F141" s="33">
        <v>400</v>
      </c>
      <c r="G141" s="33">
        <f t="shared" si="14"/>
        <v>420</v>
      </c>
      <c r="H141" s="34">
        <f t="shared" si="15"/>
        <v>441</v>
      </c>
    </row>
    <row r="142" spans="1:8" ht="15" thickBot="1" x14ac:dyDescent="0.35">
      <c r="A142" s="11" t="s">
        <v>354</v>
      </c>
      <c r="B142" s="8">
        <v>637002</v>
      </c>
      <c r="C142" s="2">
        <v>41</v>
      </c>
      <c r="D142" s="8"/>
      <c r="E142" s="8" t="s">
        <v>209</v>
      </c>
      <c r="F142" s="33">
        <v>1000</v>
      </c>
      <c r="G142" s="33">
        <f t="shared" si="14"/>
        <v>1050</v>
      </c>
      <c r="H142" s="34">
        <f t="shared" si="15"/>
        <v>1102.5</v>
      </c>
    </row>
    <row r="143" spans="1:8" ht="15" thickBot="1" x14ac:dyDescent="0.35">
      <c r="A143" s="11" t="s">
        <v>354</v>
      </c>
      <c r="B143" s="8">
        <v>637002</v>
      </c>
      <c r="C143" s="2">
        <v>41</v>
      </c>
      <c r="D143" s="8"/>
      <c r="E143" s="8" t="s">
        <v>210</v>
      </c>
      <c r="F143" s="33">
        <v>1000</v>
      </c>
      <c r="G143" s="33">
        <f t="shared" si="14"/>
        <v>1050</v>
      </c>
      <c r="H143" s="34">
        <f t="shared" si="15"/>
        <v>1102.5</v>
      </c>
    </row>
    <row r="144" spans="1:8" ht="15" thickBot="1" x14ac:dyDescent="0.35">
      <c r="A144" s="11" t="s">
        <v>354</v>
      </c>
      <c r="B144" s="8">
        <v>637002</v>
      </c>
      <c r="C144" s="2">
        <v>41</v>
      </c>
      <c r="D144" s="8"/>
      <c r="E144" s="8" t="s">
        <v>211</v>
      </c>
      <c r="F144" s="33">
        <v>400</v>
      </c>
      <c r="G144" s="33">
        <f t="shared" si="14"/>
        <v>420</v>
      </c>
      <c r="H144" s="34">
        <f t="shared" si="15"/>
        <v>441</v>
      </c>
    </row>
    <row r="145" spans="1:8" ht="15" thickBot="1" x14ac:dyDescent="0.35">
      <c r="A145" s="11" t="s">
        <v>354</v>
      </c>
      <c r="B145" s="8">
        <v>637002</v>
      </c>
      <c r="C145" s="2">
        <v>41</v>
      </c>
      <c r="D145" s="8"/>
      <c r="E145" s="8" t="s">
        <v>212</v>
      </c>
      <c r="F145" s="33">
        <v>200</v>
      </c>
      <c r="G145" s="33">
        <f t="shared" si="14"/>
        <v>210</v>
      </c>
      <c r="H145" s="34">
        <f t="shared" si="15"/>
        <v>220.5</v>
      </c>
    </row>
    <row r="146" spans="1:8" ht="15" thickBot="1" x14ac:dyDescent="0.35">
      <c r="A146" s="11" t="s">
        <v>354</v>
      </c>
      <c r="B146" s="8">
        <v>637002</v>
      </c>
      <c r="C146" s="2">
        <v>41</v>
      </c>
      <c r="D146" s="8"/>
      <c r="E146" s="8" t="s">
        <v>213</v>
      </c>
      <c r="F146" s="33">
        <v>450</v>
      </c>
      <c r="G146" s="33">
        <f t="shared" si="14"/>
        <v>472.5</v>
      </c>
      <c r="H146" s="34">
        <f t="shared" si="15"/>
        <v>496.125</v>
      </c>
    </row>
    <row r="147" spans="1:8" ht="15" thickBot="1" x14ac:dyDescent="0.35">
      <c r="A147" s="11" t="s">
        <v>354</v>
      </c>
      <c r="B147" s="8">
        <v>637004</v>
      </c>
      <c r="C147" s="2">
        <v>41</v>
      </c>
      <c r="D147" s="8"/>
      <c r="E147" s="8" t="s">
        <v>214</v>
      </c>
      <c r="F147" s="33">
        <v>150</v>
      </c>
      <c r="G147" s="33">
        <f t="shared" si="14"/>
        <v>157.5</v>
      </c>
      <c r="H147" s="34">
        <f t="shared" si="15"/>
        <v>165.375</v>
      </c>
    </row>
    <row r="148" spans="1:8" ht="15" thickBot="1" x14ac:dyDescent="0.35">
      <c r="A148" s="11" t="s">
        <v>354</v>
      </c>
      <c r="B148" s="8">
        <v>637004</v>
      </c>
      <c r="C148" s="2">
        <v>41</v>
      </c>
      <c r="D148" s="8"/>
      <c r="E148" s="8" t="s">
        <v>215</v>
      </c>
      <c r="F148" s="33">
        <v>20</v>
      </c>
      <c r="G148" s="33">
        <f t="shared" si="14"/>
        <v>21</v>
      </c>
      <c r="H148" s="34">
        <f t="shared" si="15"/>
        <v>22.05</v>
      </c>
    </row>
    <row r="149" spans="1:8" ht="15" thickBot="1" x14ac:dyDescent="0.35">
      <c r="A149" s="11" t="s">
        <v>354</v>
      </c>
      <c r="B149" s="8">
        <v>637005</v>
      </c>
      <c r="C149" s="2">
        <v>41</v>
      </c>
      <c r="D149" s="8"/>
      <c r="E149" s="8" t="s">
        <v>216</v>
      </c>
      <c r="F149" s="33">
        <v>37</v>
      </c>
      <c r="G149" s="33">
        <f t="shared" si="14"/>
        <v>38.85</v>
      </c>
      <c r="H149" s="34">
        <f t="shared" si="15"/>
        <v>40.792500000000004</v>
      </c>
    </row>
    <row r="150" spans="1:8" ht="15" thickBot="1" x14ac:dyDescent="0.35">
      <c r="A150" s="11" t="s">
        <v>354</v>
      </c>
      <c r="B150" s="8">
        <v>637015</v>
      </c>
      <c r="C150" s="2">
        <v>41</v>
      </c>
      <c r="D150" s="8"/>
      <c r="E150" s="8" t="s">
        <v>217</v>
      </c>
      <c r="F150" s="33">
        <v>321</v>
      </c>
      <c r="G150" s="33">
        <f t="shared" si="14"/>
        <v>337.05</v>
      </c>
      <c r="H150" s="34">
        <f t="shared" si="15"/>
        <v>353.90250000000003</v>
      </c>
    </row>
    <row r="151" spans="1:8" ht="15" thickBot="1" x14ac:dyDescent="0.35">
      <c r="A151" s="11" t="s">
        <v>354</v>
      </c>
      <c r="B151" s="8">
        <v>637027</v>
      </c>
      <c r="C151" s="2">
        <v>41</v>
      </c>
      <c r="D151" s="8"/>
      <c r="E151" s="8" t="s">
        <v>218</v>
      </c>
      <c r="F151" s="33">
        <v>240</v>
      </c>
      <c r="G151" s="33">
        <f t="shared" si="14"/>
        <v>252</v>
      </c>
      <c r="H151" s="34">
        <f t="shared" si="15"/>
        <v>264.60000000000002</v>
      </c>
    </row>
    <row r="152" spans="1:8" ht="15" thickBot="1" x14ac:dyDescent="0.35">
      <c r="A152" s="10" t="s">
        <v>355</v>
      </c>
      <c r="B152" s="7"/>
      <c r="C152" s="5"/>
      <c r="D152" s="7"/>
      <c r="E152" s="7" t="s">
        <v>219</v>
      </c>
      <c r="F152" s="35">
        <f>SUM(F153:F157)</f>
        <v>939</v>
      </c>
      <c r="G152" s="35">
        <f t="shared" ref="G152:H152" si="16">SUM(G153:G157)</f>
        <v>985.95</v>
      </c>
      <c r="H152" s="36">
        <f t="shared" si="16"/>
        <v>1035.2474999999999</v>
      </c>
    </row>
    <row r="153" spans="1:8" ht="15" thickBot="1" x14ac:dyDescent="0.35">
      <c r="A153" s="11" t="s">
        <v>355</v>
      </c>
      <c r="B153" s="8">
        <v>632001</v>
      </c>
      <c r="C153" s="2">
        <v>41</v>
      </c>
      <c r="D153" s="8"/>
      <c r="E153" s="8" t="s">
        <v>220</v>
      </c>
      <c r="F153" s="33">
        <v>150</v>
      </c>
      <c r="G153" s="33">
        <f t="shared" si="14"/>
        <v>157.5</v>
      </c>
      <c r="H153" s="34">
        <f t="shared" si="15"/>
        <v>165.375</v>
      </c>
    </row>
    <row r="154" spans="1:8" ht="15" thickBot="1" x14ac:dyDescent="0.35">
      <c r="A154" s="11" t="s">
        <v>355</v>
      </c>
      <c r="B154" s="8">
        <v>635006</v>
      </c>
      <c r="C154" s="2">
        <v>41</v>
      </c>
      <c r="D154" s="8"/>
      <c r="E154" s="8" t="s">
        <v>221</v>
      </c>
      <c r="F154" s="33">
        <v>500</v>
      </c>
      <c r="G154" s="33">
        <f t="shared" si="14"/>
        <v>525</v>
      </c>
      <c r="H154" s="34">
        <f t="shared" si="15"/>
        <v>551.25</v>
      </c>
    </row>
    <row r="155" spans="1:8" ht="15" thickBot="1" x14ac:dyDescent="0.35">
      <c r="A155" s="11" t="s">
        <v>355</v>
      </c>
      <c r="B155" s="8">
        <v>637004</v>
      </c>
      <c r="C155" s="2">
        <v>41</v>
      </c>
      <c r="D155" s="8"/>
      <c r="E155" s="8" t="s">
        <v>222</v>
      </c>
      <c r="F155" s="33">
        <v>150</v>
      </c>
      <c r="G155" s="33">
        <f t="shared" si="14"/>
        <v>157.5</v>
      </c>
      <c r="H155" s="34">
        <f t="shared" si="15"/>
        <v>165.375</v>
      </c>
    </row>
    <row r="156" spans="1:8" ht="15" thickBot="1" x14ac:dyDescent="0.35">
      <c r="A156" s="11" t="s">
        <v>355</v>
      </c>
      <c r="B156" s="8">
        <v>637005</v>
      </c>
      <c r="C156" s="2">
        <v>41</v>
      </c>
      <c r="D156" s="8"/>
      <c r="E156" s="8" t="s">
        <v>223</v>
      </c>
      <c r="F156" s="33">
        <v>70</v>
      </c>
      <c r="G156" s="33">
        <f t="shared" si="14"/>
        <v>73.5</v>
      </c>
      <c r="H156" s="34">
        <f t="shared" si="15"/>
        <v>77.174999999999997</v>
      </c>
    </row>
    <row r="157" spans="1:8" ht="15" thickBot="1" x14ac:dyDescent="0.35">
      <c r="A157" s="11" t="s">
        <v>355</v>
      </c>
      <c r="B157" s="8">
        <v>637015</v>
      </c>
      <c r="C157" s="2">
        <v>41</v>
      </c>
      <c r="D157" s="8"/>
      <c r="E157" s="8" t="s">
        <v>224</v>
      </c>
      <c r="F157" s="33">
        <v>69</v>
      </c>
      <c r="G157" s="33">
        <f t="shared" si="14"/>
        <v>72.45</v>
      </c>
      <c r="H157" s="34">
        <f t="shared" si="15"/>
        <v>76.072500000000005</v>
      </c>
    </row>
    <row r="158" spans="1:8" ht="15" thickBot="1" x14ac:dyDescent="0.35">
      <c r="A158" s="10" t="s">
        <v>225</v>
      </c>
      <c r="B158" s="7"/>
      <c r="C158" s="5"/>
      <c r="D158" s="7"/>
      <c r="E158" s="65" t="s">
        <v>394</v>
      </c>
      <c r="F158" s="35">
        <f>SUM(F159:F188)</f>
        <v>27841</v>
      </c>
      <c r="G158" s="35">
        <f>SUM(G159:G188)</f>
        <v>28965.3</v>
      </c>
      <c r="H158" s="36">
        <f>SUM(H159:H188)</f>
        <v>30413.564999999995</v>
      </c>
    </row>
    <row r="159" spans="1:8" ht="15" thickBot="1" x14ac:dyDescent="0.35">
      <c r="A159" s="11" t="s">
        <v>225</v>
      </c>
      <c r="B159" s="8">
        <v>611</v>
      </c>
      <c r="C159" s="2">
        <v>41</v>
      </c>
      <c r="D159" s="8"/>
      <c r="E159" s="8" t="s">
        <v>226</v>
      </c>
      <c r="F159" s="33">
        <v>14000</v>
      </c>
      <c r="G159" s="33">
        <f t="shared" si="14"/>
        <v>14700</v>
      </c>
      <c r="H159" s="34">
        <f t="shared" si="15"/>
        <v>15435</v>
      </c>
    </row>
    <row r="160" spans="1:8" ht="15" thickBot="1" x14ac:dyDescent="0.35">
      <c r="A160" s="11" t="s">
        <v>225</v>
      </c>
      <c r="B160" s="8">
        <v>612001</v>
      </c>
      <c r="C160" s="2">
        <v>41</v>
      </c>
      <c r="D160" s="8"/>
      <c r="E160" s="8" t="s">
        <v>227</v>
      </c>
      <c r="F160" s="33">
        <v>300</v>
      </c>
      <c r="G160" s="33">
        <f t="shared" si="14"/>
        <v>315</v>
      </c>
      <c r="H160" s="34">
        <f t="shared" si="15"/>
        <v>330.75</v>
      </c>
    </row>
    <row r="161" spans="1:8" ht="15" thickBot="1" x14ac:dyDescent="0.35">
      <c r="A161" s="11" t="s">
        <v>225</v>
      </c>
      <c r="B161" s="8">
        <v>612002</v>
      </c>
      <c r="C161" s="2">
        <v>41</v>
      </c>
      <c r="D161" s="8"/>
      <c r="E161" s="8" t="s">
        <v>228</v>
      </c>
      <c r="F161" s="33">
        <v>375</v>
      </c>
      <c r="G161" s="33">
        <f t="shared" si="14"/>
        <v>393.75</v>
      </c>
      <c r="H161" s="34">
        <f t="shared" si="15"/>
        <v>413.4375</v>
      </c>
    </row>
    <row r="162" spans="1:8" ht="15" thickBot="1" x14ac:dyDescent="0.35">
      <c r="A162" s="11" t="s">
        <v>225</v>
      </c>
      <c r="B162" s="8">
        <v>612002</v>
      </c>
      <c r="C162" s="2">
        <v>41</v>
      </c>
      <c r="D162" s="8"/>
      <c r="E162" s="8" t="s">
        <v>229</v>
      </c>
      <c r="F162" s="33">
        <v>400</v>
      </c>
      <c r="G162" s="33">
        <f t="shared" si="14"/>
        <v>420</v>
      </c>
      <c r="H162" s="34">
        <f t="shared" si="15"/>
        <v>441</v>
      </c>
    </row>
    <row r="163" spans="1:8" ht="15" thickBot="1" x14ac:dyDescent="0.35">
      <c r="A163" s="11" t="s">
        <v>225</v>
      </c>
      <c r="B163" s="8">
        <v>612002</v>
      </c>
      <c r="C163" s="2">
        <v>41</v>
      </c>
      <c r="D163" s="8"/>
      <c r="E163" s="8" t="s">
        <v>230</v>
      </c>
      <c r="F163" s="33">
        <v>286</v>
      </c>
      <c r="G163" s="33">
        <f t="shared" si="14"/>
        <v>300.3</v>
      </c>
      <c r="H163" s="34">
        <f t="shared" si="15"/>
        <v>315.315</v>
      </c>
    </row>
    <row r="164" spans="1:8" ht="15" thickBot="1" x14ac:dyDescent="0.35">
      <c r="A164" s="11" t="s">
        <v>225</v>
      </c>
      <c r="B164" s="8">
        <v>612002</v>
      </c>
      <c r="C164" s="2">
        <v>41</v>
      </c>
      <c r="D164" s="8"/>
      <c r="E164" s="8" t="s">
        <v>231</v>
      </c>
      <c r="F164" s="33">
        <v>250</v>
      </c>
      <c r="G164" s="33">
        <f t="shared" si="14"/>
        <v>262.5</v>
      </c>
      <c r="H164" s="34">
        <f t="shared" si="15"/>
        <v>275.625</v>
      </c>
    </row>
    <row r="165" spans="1:8" ht="15" thickBot="1" x14ac:dyDescent="0.35">
      <c r="A165" s="11" t="s">
        <v>225</v>
      </c>
      <c r="B165" s="8">
        <v>621</v>
      </c>
      <c r="C165" s="2">
        <v>41</v>
      </c>
      <c r="D165" s="8"/>
      <c r="E165" s="8" t="s">
        <v>232</v>
      </c>
      <c r="F165" s="33">
        <v>5456</v>
      </c>
      <c r="G165" s="33">
        <f t="shared" si="14"/>
        <v>5728.8</v>
      </c>
      <c r="H165" s="34">
        <f t="shared" si="15"/>
        <v>6015.2400000000007</v>
      </c>
    </row>
    <row r="166" spans="1:8" ht="15" thickBot="1" x14ac:dyDescent="0.35">
      <c r="A166" s="11" t="s">
        <v>225</v>
      </c>
      <c r="B166" s="8">
        <v>621</v>
      </c>
      <c r="C166" s="2">
        <v>41</v>
      </c>
      <c r="D166" s="8"/>
      <c r="E166" s="8" t="s">
        <v>233</v>
      </c>
      <c r="F166" s="33">
        <v>241</v>
      </c>
      <c r="G166" s="33">
        <f t="shared" si="14"/>
        <v>253.05</v>
      </c>
      <c r="H166" s="34">
        <f t="shared" si="15"/>
        <v>265.70250000000004</v>
      </c>
    </row>
    <row r="167" spans="1:8" ht="15" thickBot="1" x14ac:dyDescent="0.35">
      <c r="A167" s="11" t="s">
        <v>225</v>
      </c>
      <c r="B167" s="8">
        <v>631001</v>
      </c>
      <c r="C167" s="2">
        <v>41</v>
      </c>
      <c r="D167" s="8"/>
      <c r="E167" s="8" t="s">
        <v>234</v>
      </c>
      <c r="F167" s="33">
        <v>20</v>
      </c>
      <c r="G167" s="33">
        <f t="shared" si="14"/>
        <v>21</v>
      </c>
      <c r="H167" s="34">
        <f t="shared" si="15"/>
        <v>22.05</v>
      </c>
    </row>
    <row r="168" spans="1:8" ht="15" thickBot="1" x14ac:dyDescent="0.35">
      <c r="A168" s="11" t="s">
        <v>225</v>
      </c>
      <c r="B168" s="8">
        <v>632001</v>
      </c>
      <c r="C168" s="2">
        <v>41</v>
      </c>
      <c r="D168" s="8"/>
      <c r="E168" s="8" t="s">
        <v>235</v>
      </c>
      <c r="F168" s="33">
        <v>1200</v>
      </c>
      <c r="G168" s="33">
        <f t="shared" si="14"/>
        <v>1260</v>
      </c>
      <c r="H168" s="34">
        <f t="shared" si="15"/>
        <v>1323</v>
      </c>
    </row>
    <row r="169" spans="1:8" ht="15" thickBot="1" x14ac:dyDescent="0.35">
      <c r="A169" s="11" t="s">
        <v>225</v>
      </c>
      <c r="B169" s="8">
        <v>632001</v>
      </c>
      <c r="C169" s="2">
        <v>41</v>
      </c>
      <c r="D169" s="8"/>
      <c r="E169" s="8" t="s">
        <v>236</v>
      </c>
      <c r="F169" s="33">
        <v>1200</v>
      </c>
      <c r="G169" s="33">
        <f t="shared" si="14"/>
        <v>1260</v>
      </c>
      <c r="H169" s="34">
        <f t="shared" si="15"/>
        <v>1323</v>
      </c>
    </row>
    <row r="170" spans="1:8" ht="15" thickBot="1" x14ac:dyDescent="0.35">
      <c r="A170" s="11" t="s">
        <v>225</v>
      </c>
      <c r="B170" s="8">
        <v>632002</v>
      </c>
      <c r="C170" s="2">
        <v>41</v>
      </c>
      <c r="D170" s="8"/>
      <c r="E170" s="8" t="s">
        <v>237</v>
      </c>
      <c r="F170" s="33">
        <v>100</v>
      </c>
      <c r="G170" s="33">
        <f t="shared" si="14"/>
        <v>105</v>
      </c>
      <c r="H170" s="34">
        <f t="shared" si="15"/>
        <v>110.25</v>
      </c>
    </row>
    <row r="171" spans="1:8" ht="15" thickBot="1" x14ac:dyDescent="0.35">
      <c r="A171" s="11" t="s">
        <v>225</v>
      </c>
      <c r="B171" s="8">
        <v>632003</v>
      </c>
      <c r="C171" s="2">
        <v>41</v>
      </c>
      <c r="D171" s="8"/>
      <c r="E171" s="8" t="s">
        <v>238</v>
      </c>
      <c r="F171" s="33">
        <v>200</v>
      </c>
      <c r="G171" s="33">
        <f t="shared" si="14"/>
        <v>210</v>
      </c>
      <c r="H171" s="34">
        <f t="shared" si="15"/>
        <v>220.5</v>
      </c>
    </row>
    <row r="172" spans="1:8" ht="15" thickBot="1" x14ac:dyDescent="0.35">
      <c r="A172" s="11" t="s">
        <v>225</v>
      </c>
      <c r="B172" s="8">
        <v>633001</v>
      </c>
      <c r="C172" s="2">
        <v>41</v>
      </c>
      <c r="D172" s="8"/>
      <c r="E172" s="8" t="s">
        <v>239</v>
      </c>
      <c r="F172" s="33">
        <v>200</v>
      </c>
      <c r="G172" s="33">
        <f t="shared" si="14"/>
        <v>210</v>
      </c>
      <c r="H172" s="34">
        <f t="shared" si="15"/>
        <v>220.5</v>
      </c>
    </row>
    <row r="173" spans="1:8" ht="15" thickBot="1" x14ac:dyDescent="0.35">
      <c r="A173" s="11" t="s">
        <v>225</v>
      </c>
      <c r="B173" s="8">
        <v>633001</v>
      </c>
      <c r="C173" s="2">
        <v>41</v>
      </c>
      <c r="D173" s="8"/>
      <c r="E173" s="8" t="s">
        <v>240</v>
      </c>
      <c r="F173" s="33">
        <v>300</v>
      </c>
      <c r="G173" s="33">
        <f t="shared" si="14"/>
        <v>315</v>
      </c>
      <c r="H173" s="34">
        <f t="shared" si="15"/>
        <v>330.75</v>
      </c>
    </row>
    <row r="174" spans="1:8" ht="17.25" customHeight="1" thickBot="1" x14ac:dyDescent="0.35">
      <c r="A174" s="11" t="s">
        <v>225</v>
      </c>
      <c r="B174" s="11" t="s">
        <v>392</v>
      </c>
      <c r="C174" s="2">
        <v>41</v>
      </c>
      <c r="D174" s="8"/>
      <c r="E174" s="8" t="s">
        <v>241</v>
      </c>
      <c r="F174" s="33">
        <v>800</v>
      </c>
      <c r="G174" s="33">
        <f t="shared" si="14"/>
        <v>840</v>
      </c>
      <c r="H174" s="34">
        <f t="shared" si="15"/>
        <v>882</v>
      </c>
    </row>
    <row r="175" spans="1:8" ht="15" thickBot="1" x14ac:dyDescent="0.35">
      <c r="A175" s="11" t="s">
        <v>225</v>
      </c>
      <c r="B175" s="8">
        <v>633001</v>
      </c>
      <c r="C175" s="56">
        <v>41</v>
      </c>
      <c r="D175" s="57"/>
      <c r="E175" s="8" t="s">
        <v>356</v>
      </c>
      <c r="F175" s="33">
        <v>150</v>
      </c>
      <c r="G175" s="33">
        <v>0</v>
      </c>
      <c r="H175" s="34">
        <v>0</v>
      </c>
    </row>
    <row r="176" spans="1:8" ht="15" thickBot="1" x14ac:dyDescent="0.35">
      <c r="A176" s="11" t="s">
        <v>225</v>
      </c>
      <c r="B176" s="8">
        <v>633004</v>
      </c>
      <c r="C176" s="55">
        <v>41</v>
      </c>
      <c r="D176" s="2"/>
      <c r="E176" s="8" t="s">
        <v>242</v>
      </c>
      <c r="F176" s="33">
        <v>150</v>
      </c>
      <c r="G176" s="33">
        <f t="shared" si="14"/>
        <v>157.5</v>
      </c>
      <c r="H176" s="34">
        <f t="shared" si="15"/>
        <v>165.375</v>
      </c>
    </row>
    <row r="177" spans="1:8" ht="15" thickBot="1" x14ac:dyDescent="0.35">
      <c r="A177" s="11" t="s">
        <v>225</v>
      </c>
      <c r="B177" s="8">
        <v>633006</v>
      </c>
      <c r="C177" s="2">
        <v>111</v>
      </c>
      <c r="D177" s="8"/>
      <c r="E177" s="8" t="s">
        <v>243</v>
      </c>
      <c r="F177" s="33">
        <v>700</v>
      </c>
      <c r="G177" s="33">
        <f t="shared" si="14"/>
        <v>735</v>
      </c>
      <c r="H177" s="34">
        <f t="shared" si="15"/>
        <v>771.75</v>
      </c>
    </row>
    <row r="178" spans="1:8" ht="15" thickBot="1" x14ac:dyDescent="0.35">
      <c r="A178" s="11" t="s">
        <v>225</v>
      </c>
      <c r="B178" s="8">
        <v>633006</v>
      </c>
      <c r="C178" t="s">
        <v>62</v>
      </c>
      <c r="D178" s="2"/>
      <c r="E178" s="8" t="s">
        <v>244</v>
      </c>
      <c r="F178" s="33">
        <v>105</v>
      </c>
      <c r="G178" s="33">
        <v>0</v>
      </c>
      <c r="H178" s="34">
        <v>0</v>
      </c>
    </row>
    <row r="179" spans="1:8" ht="15" thickBot="1" x14ac:dyDescent="0.35">
      <c r="A179" s="11" t="s">
        <v>225</v>
      </c>
      <c r="B179" s="8">
        <v>633006</v>
      </c>
      <c r="C179" s="2">
        <v>41</v>
      </c>
      <c r="D179" s="8"/>
      <c r="E179" s="8" t="s">
        <v>245</v>
      </c>
      <c r="F179" s="33">
        <v>50</v>
      </c>
      <c r="G179" s="33">
        <f t="shared" si="14"/>
        <v>52.5</v>
      </c>
      <c r="H179" s="34">
        <f t="shared" si="15"/>
        <v>55.125</v>
      </c>
    </row>
    <row r="180" spans="1:8" ht="15" thickBot="1" x14ac:dyDescent="0.35">
      <c r="A180" s="11" t="s">
        <v>225</v>
      </c>
      <c r="B180" s="8">
        <v>633006</v>
      </c>
      <c r="C180" s="2">
        <v>41</v>
      </c>
      <c r="D180" s="8"/>
      <c r="E180" s="8" t="s">
        <v>246</v>
      </c>
      <c r="F180" s="33">
        <v>30</v>
      </c>
      <c r="G180" s="33">
        <f t="shared" si="14"/>
        <v>31.5</v>
      </c>
      <c r="H180" s="34">
        <f t="shared" si="15"/>
        <v>33.075000000000003</v>
      </c>
    </row>
    <row r="181" spans="1:8" ht="15" thickBot="1" x14ac:dyDescent="0.35">
      <c r="A181" s="11" t="s">
        <v>225</v>
      </c>
      <c r="B181" s="8">
        <v>633006</v>
      </c>
      <c r="C181" s="2">
        <v>41</v>
      </c>
      <c r="D181" s="8"/>
      <c r="E181" s="8" t="s">
        <v>247</v>
      </c>
      <c r="F181" s="33">
        <v>70</v>
      </c>
      <c r="G181" s="33">
        <f t="shared" si="14"/>
        <v>73.5</v>
      </c>
      <c r="H181" s="34">
        <f t="shared" si="15"/>
        <v>77.174999999999997</v>
      </c>
    </row>
    <row r="182" spans="1:8" ht="15" thickBot="1" x14ac:dyDescent="0.35">
      <c r="A182" s="11" t="s">
        <v>225</v>
      </c>
      <c r="B182" s="8">
        <v>633006</v>
      </c>
      <c r="C182" s="2">
        <v>41</v>
      </c>
      <c r="D182" s="8"/>
      <c r="E182" s="8" t="s">
        <v>248</v>
      </c>
      <c r="F182" s="33">
        <v>30</v>
      </c>
      <c r="G182" s="33">
        <f t="shared" si="14"/>
        <v>31.5</v>
      </c>
      <c r="H182" s="34">
        <f t="shared" si="15"/>
        <v>33.075000000000003</v>
      </c>
    </row>
    <row r="183" spans="1:8" ht="15" thickBot="1" x14ac:dyDescent="0.35">
      <c r="A183" s="11" t="s">
        <v>225</v>
      </c>
      <c r="B183" s="8">
        <v>637004</v>
      </c>
      <c r="C183" s="2">
        <v>41</v>
      </c>
      <c r="D183" s="8"/>
      <c r="E183" s="8" t="s">
        <v>249</v>
      </c>
      <c r="F183" s="33">
        <v>120</v>
      </c>
      <c r="G183" s="33">
        <f t="shared" si="14"/>
        <v>126</v>
      </c>
      <c r="H183" s="34">
        <f t="shared" si="15"/>
        <v>132.30000000000001</v>
      </c>
    </row>
    <row r="184" spans="1:8" ht="15" thickBot="1" x14ac:dyDescent="0.35">
      <c r="A184" s="11" t="s">
        <v>225</v>
      </c>
      <c r="B184" s="8">
        <v>637004</v>
      </c>
      <c r="C184" s="2">
        <v>41</v>
      </c>
      <c r="D184" s="8"/>
      <c r="E184" s="8" t="s">
        <v>250</v>
      </c>
      <c r="F184" s="33">
        <v>150</v>
      </c>
      <c r="G184" s="33">
        <f t="shared" si="14"/>
        <v>157.5</v>
      </c>
      <c r="H184" s="34">
        <f t="shared" si="15"/>
        <v>165.375</v>
      </c>
    </row>
    <row r="185" spans="1:8" ht="15" thickBot="1" x14ac:dyDescent="0.35">
      <c r="A185" s="11" t="s">
        <v>225</v>
      </c>
      <c r="B185" s="8">
        <v>637005</v>
      </c>
      <c r="C185" s="2">
        <v>41</v>
      </c>
      <c r="D185" s="8"/>
      <c r="E185" s="8" t="s">
        <v>251</v>
      </c>
      <c r="F185" s="33">
        <v>45</v>
      </c>
      <c r="G185" s="33">
        <f t="shared" si="14"/>
        <v>47.25</v>
      </c>
      <c r="H185" s="34">
        <f t="shared" si="15"/>
        <v>49.612500000000004</v>
      </c>
    </row>
    <row r="186" spans="1:8" ht="15" thickBot="1" x14ac:dyDescent="0.35">
      <c r="A186" s="11" t="s">
        <v>225</v>
      </c>
      <c r="B186" s="8">
        <v>637015</v>
      </c>
      <c r="C186" s="2">
        <v>41</v>
      </c>
      <c r="D186" s="8"/>
      <c r="E186" s="8" t="s">
        <v>252</v>
      </c>
      <c r="F186" s="33">
        <v>23</v>
      </c>
      <c r="G186" s="33">
        <f t="shared" si="14"/>
        <v>24.150000000000002</v>
      </c>
      <c r="H186" s="34">
        <f t="shared" si="15"/>
        <v>25.357500000000002</v>
      </c>
    </row>
    <row r="187" spans="1:8" ht="15" thickBot="1" x14ac:dyDescent="0.35">
      <c r="A187" s="11" t="s">
        <v>225</v>
      </c>
      <c r="B187" s="8">
        <v>637016</v>
      </c>
      <c r="C187" s="2">
        <v>41</v>
      </c>
      <c r="D187" s="8"/>
      <c r="E187" s="8" t="s">
        <v>253</v>
      </c>
      <c r="F187" s="33">
        <v>200</v>
      </c>
      <c r="G187" s="33">
        <f t="shared" si="14"/>
        <v>210</v>
      </c>
      <c r="H187" s="34">
        <f t="shared" si="15"/>
        <v>220.5</v>
      </c>
    </row>
    <row r="188" spans="1:8" ht="15" thickBot="1" x14ac:dyDescent="0.35">
      <c r="A188" s="11" t="s">
        <v>225</v>
      </c>
      <c r="B188" s="8">
        <v>637027</v>
      </c>
      <c r="C188" s="2">
        <v>41</v>
      </c>
      <c r="D188" s="8"/>
      <c r="E188" s="8" t="s">
        <v>254</v>
      </c>
      <c r="F188" s="33">
        <v>690</v>
      </c>
      <c r="G188" s="33">
        <f t="shared" si="14"/>
        <v>724.5</v>
      </c>
      <c r="H188" s="34">
        <f t="shared" si="15"/>
        <v>760.72500000000002</v>
      </c>
    </row>
    <row r="189" spans="1:8" ht="15" thickBot="1" x14ac:dyDescent="0.35">
      <c r="A189" s="10" t="s">
        <v>255</v>
      </c>
      <c r="B189" s="7"/>
      <c r="C189" s="5"/>
      <c r="D189" s="7"/>
      <c r="E189" s="65" t="s">
        <v>393</v>
      </c>
      <c r="F189" s="35">
        <f>SUM(F190:F246)</f>
        <v>140528</v>
      </c>
      <c r="G189" s="35">
        <f t="shared" ref="G189:H189" si="17">SUM(G190:G246)</f>
        <v>124654.95</v>
      </c>
      <c r="H189" s="36">
        <f t="shared" si="17"/>
        <v>130887.69749999994</v>
      </c>
    </row>
    <row r="190" spans="1:8" ht="15" thickBot="1" x14ac:dyDescent="0.35">
      <c r="A190" s="11" t="s">
        <v>255</v>
      </c>
      <c r="B190" s="8">
        <v>611</v>
      </c>
      <c r="C190" s="2">
        <v>111</v>
      </c>
      <c r="D190" s="8"/>
      <c r="E190" s="8" t="s">
        <v>256</v>
      </c>
      <c r="F190" s="33">
        <v>32560</v>
      </c>
      <c r="G190" s="33">
        <f t="shared" si="14"/>
        <v>34188</v>
      </c>
      <c r="H190" s="34">
        <f t="shared" si="15"/>
        <v>35897.4</v>
      </c>
    </row>
    <row r="191" spans="1:8" ht="15" thickBot="1" x14ac:dyDescent="0.35">
      <c r="A191" s="11" t="s">
        <v>255</v>
      </c>
      <c r="B191" s="8">
        <v>612001</v>
      </c>
      <c r="C191" s="2">
        <v>111</v>
      </c>
      <c r="D191" s="8"/>
      <c r="E191" s="8" t="s">
        <v>257</v>
      </c>
      <c r="F191" s="33">
        <v>5665</v>
      </c>
      <c r="G191" s="33">
        <f t="shared" si="14"/>
        <v>5948.25</v>
      </c>
      <c r="H191" s="34">
        <f t="shared" si="15"/>
        <v>6245.6625000000004</v>
      </c>
    </row>
    <row r="192" spans="1:8" ht="15" thickBot="1" x14ac:dyDescent="0.35">
      <c r="A192" s="11" t="s">
        <v>255</v>
      </c>
      <c r="B192" s="8">
        <v>612002</v>
      </c>
      <c r="C192" s="2">
        <v>111</v>
      </c>
      <c r="D192" s="8"/>
      <c r="E192" s="8" t="s">
        <v>258</v>
      </c>
      <c r="F192" s="33">
        <v>360</v>
      </c>
      <c r="G192" s="33">
        <f t="shared" si="14"/>
        <v>378</v>
      </c>
      <c r="H192" s="34">
        <f t="shared" si="15"/>
        <v>396.90000000000003</v>
      </c>
    </row>
    <row r="193" spans="1:8" ht="15" thickBot="1" x14ac:dyDescent="0.35">
      <c r="A193" s="11" t="s">
        <v>255</v>
      </c>
      <c r="B193" s="8">
        <v>612002</v>
      </c>
      <c r="C193" s="2">
        <v>111</v>
      </c>
      <c r="D193" s="8"/>
      <c r="E193" s="8" t="s">
        <v>259</v>
      </c>
      <c r="F193" s="33">
        <v>3540</v>
      </c>
      <c r="G193" s="33">
        <f t="shared" si="14"/>
        <v>3717</v>
      </c>
      <c r="H193" s="34">
        <f t="shared" si="15"/>
        <v>3902.8500000000004</v>
      </c>
    </row>
    <row r="194" spans="1:8" ht="15" thickBot="1" x14ac:dyDescent="0.35">
      <c r="A194" s="11" t="s">
        <v>255</v>
      </c>
      <c r="B194" s="8">
        <v>612002</v>
      </c>
      <c r="C194" s="2">
        <v>111</v>
      </c>
      <c r="D194" s="8"/>
      <c r="E194" s="8" t="s">
        <v>260</v>
      </c>
      <c r="F194" s="33">
        <v>1060</v>
      </c>
      <c r="G194" s="33">
        <f t="shared" ref="G194:G257" si="18">F194*1.05</f>
        <v>1113</v>
      </c>
      <c r="H194" s="34">
        <f t="shared" ref="H194:H257" si="19">G194*1.05</f>
        <v>1168.6500000000001</v>
      </c>
    </row>
    <row r="195" spans="1:8" ht="15" thickBot="1" x14ac:dyDescent="0.35">
      <c r="A195" s="11" t="s">
        <v>255</v>
      </c>
      <c r="B195" s="8">
        <v>612002</v>
      </c>
      <c r="C195" s="2">
        <v>111</v>
      </c>
      <c r="D195" s="8">
        <v>62</v>
      </c>
      <c r="E195" s="8" t="s">
        <v>261</v>
      </c>
      <c r="F195" s="33">
        <v>140</v>
      </c>
      <c r="G195" s="33">
        <f t="shared" si="18"/>
        <v>147</v>
      </c>
      <c r="H195" s="34">
        <f t="shared" si="19"/>
        <v>154.35</v>
      </c>
    </row>
    <row r="196" spans="1:8" ht="15" thickBot="1" x14ac:dyDescent="0.35">
      <c r="A196" s="11" t="s">
        <v>255</v>
      </c>
      <c r="B196" s="8">
        <v>612002</v>
      </c>
      <c r="C196" s="2">
        <v>111</v>
      </c>
      <c r="D196" s="8"/>
      <c r="E196" s="8" t="s">
        <v>262</v>
      </c>
      <c r="F196" s="33">
        <v>2055</v>
      </c>
      <c r="G196" s="33">
        <f t="shared" si="18"/>
        <v>2157.75</v>
      </c>
      <c r="H196" s="34">
        <f t="shared" si="19"/>
        <v>2265.6375000000003</v>
      </c>
    </row>
    <row r="197" spans="1:8" ht="15" thickBot="1" x14ac:dyDescent="0.35">
      <c r="A197" s="11" t="s">
        <v>255</v>
      </c>
      <c r="B197" s="8">
        <v>614</v>
      </c>
      <c r="C197" s="2">
        <v>111</v>
      </c>
      <c r="D197" s="8"/>
      <c r="E197" s="8" t="s">
        <v>263</v>
      </c>
      <c r="F197" s="33">
        <v>1415</v>
      </c>
      <c r="G197" s="33">
        <f t="shared" si="18"/>
        <v>1485.75</v>
      </c>
      <c r="H197" s="34">
        <f t="shared" si="19"/>
        <v>1560.0375000000001</v>
      </c>
    </row>
    <row r="198" spans="1:8" ht="15" thickBot="1" x14ac:dyDescent="0.35">
      <c r="A198" s="11" t="s">
        <v>255</v>
      </c>
      <c r="B198" s="8">
        <v>621</v>
      </c>
      <c r="C198" s="2">
        <v>111</v>
      </c>
      <c r="D198" s="8"/>
      <c r="E198" s="8" t="s">
        <v>264</v>
      </c>
      <c r="F198" s="33">
        <v>17290</v>
      </c>
      <c r="G198" s="33">
        <f t="shared" si="18"/>
        <v>18154.5</v>
      </c>
      <c r="H198" s="34">
        <f t="shared" si="19"/>
        <v>19062.225000000002</v>
      </c>
    </row>
    <row r="199" spans="1:8" ht="15" thickBot="1" x14ac:dyDescent="0.35">
      <c r="A199" s="11" t="s">
        <v>255</v>
      </c>
      <c r="B199" s="8">
        <v>631001</v>
      </c>
      <c r="C199" s="2">
        <v>111</v>
      </c>
      <c r="D199" s="8"/>
      <c r="E199" s="8" t="s">
        <v>265</v>
      </c>
      <c r="F199" s="33">
        <v>210</v>
      </c>
      <c r="G199" s="33">
        <f t="shared" si="18"/>
        <v>220.5</v>
      </c>
      <c r="H199" s="34">
        <f t="shared" si="19"/>
        <v>231.52500000000001</v>
      </c>
    </row>
    <row r="200" spans="1:8" ht="15" thickBot="1" x14ac:dyDescent="0.35">
      <c r="A200" s="11" t="s">
        <v>255</v>
      </c>
      <c r="B200" s="8">
        <v>632001</v>
      </c>
      <c r="C200" s="2">
        <v>111</v>
      </c>
      <c r="D200" s="8"/>
      <c r="E200" s="8" t="s">
        <v>266</v>
      </c>
      <c r="F200" s="33">
        <v>1770</v>
      </c>
      <c r="G200" s="33">
        <f t="shared" si="18"/>
        <v>1858.5</v>
      </c>
      <c r="H200" s="34">
        <f t="shared" si="19"/>
        <v>1951.4250000000002</v>
      </c>
    </row>
    <row r="201" spans="1:8" ht="15" thickBot="1" x14ac:dyDescent="0.35">
      <c r="A201" s="11" t="s">
        <v>255</v>
      </c>
      <c r="B201" s="8">
        <v>632001</v>
      </c>
      <c r="C201" s="2" t="s">
        <v>62</v>
      </c>
      <c r="D201" s="8"/>
      <c r="E201" s="8" t="s">
        <v>266</v>
      </c>
      <c r="F201" s="33">
        <v>1770</v>
      </c>
      <c r="G201" s="33">
        <v>0</v>
      </c>
      <c r="H201" s="34">
        <f t="shared" si="19"/>
        <v>0</v>
      </c>
    </row>
    <row r="202" spans="1:8" ht="15" thickBot="1" x14ac:dyDescent="0.35">
      <c r="A202" s="11" t="s">
        <v>255</v>
      </c>
      <c r="B202" s="8">
        <v>632001</v>
      </c>
      <c r="C202" s="2">
        <v>111</v>
      </c>
      <c r="D202" s="8"/>
      <c r="E202" s="8" t="s">
        <v>267</v>
      </c>
      <c r="F202" s="33">
        <v>710</v>
      </c>
      <c r="G202" s="33">
        <f t="shared" si="18"/>
        <v>745.5</v>
      </c>
      <c r="H202" s="34">
        <f t="shared" si="19"/>
        <v>782.77499999999998</v>
      </c>
    </row>
    <row r="203" spans="1:8" ht="15" thickBot="1" x14ac:dyDescent="0.35">
      <c r="A203" s="11" t="s">
        <v>255</v>
      </c>
      <c r="B203" s="8">
        <v>632001</v>
      </c>
      <c r="C203" s="2" t="s">
        <v>62</v>
      </c>
      <c r="D203" s="8"/>
      <c r="E203" s="8" t="s">
        <v>267</v>
      </c>
      <c r="F203" s="33">
        <v>355</v>
      </c>
      <c r="G203" s="33">
        <v>0</v>
      </c>
      <c r="H203" s="34">
        <f t="shared" si="19"/>
        <v>0</v>
      </c>
    </row>
    <row r="204" spans="1:8" ht="15" thickBot="1" x14ac:dyDescent="0.35">
      <c r="A204" s="11" t="s">
        <v>255</v>
      </c>
      <c r="B204" s="8">
        <v>632002</v>
      </c>
      <c r="C204" s="2">
        <v>111</v>
      </c>
      <c r="D204" s="8"/>
      <c r="E204" s="8" t="s">
        <v>268</v>
      </c>
      <c r="F204" s="33">
        <v>140</v>
      </c>
      <c r="G204" s="33">
        <f t="shared" si="18"/>
        <v>147</v>
      </c>
      <c r="H204" s="34">
        <f t="shared" si="19"/>
        <v>154.35</v>
      </c>
    </row>
    <row r="205" spans="1:8" ht="15" thickBot="1" x14ac:dyDescent="0.35">
      <c r="A205" s="11" t="s">
        <v>255</v>
      </c>
      <c r="B205" s="8">
        <v>632002</v>
      </c>
      <c r="C205" s="2" t="s">
        <v>62</v>
      </c>
      <c r="D205" s="8"/>
      <c r="E205" s="8" t="s">
        <v>268</v>
      </c>
      <c r="F205" s="33">
        <v>70</v>
      </c>
      <c r="G205" s="33">
        <v>0</v>
      </c>
      <c r="H205" s="34">
        <f t="shared" si="19"/>
        <v>0</v>
      </c>
    </row>
    <row r="206" spans="1:8" ht="15" thickBot="1" x14ac:dyDescent="0.35">
      <c r="A206" s="11">
        <v>44205</v>
      </c>
      <c r="B206" s="8">
        <v>632003</v>
      </c>
      <c r="C206" s="2">
        <v>111</v>
      </c>
      <c r="D206" s="8">
        <v>1</v>
      </c>
      <c r="E206" s="8" t="s">
        <v>269</v>
      </c>
      <c r="F206" s="33">
        <v>140</v>
      </c>
      <c r="G206" s="33">
        <f t="shared" si="18"/>
        <v>147</v>
      </c>
      <c r="H206" s="34">
        <f t="shared" si="19"/>
        <v>154.35</v>
      </c>
    </row>
    <row r="207" spans="1:8" ht="15" thickBot="1" x14ac:dyDescent="0.35">
      <c r="A207" s="11" t="s">
        <v>255</v>
      </c>
      <c r="B207" s="8">
        <v>632003</v>
      </c>
      <c r="C207" s="2" t="s">
        <v>62</v>
      </c>
      <c r="D207" s="8"/>
      <c r="E207" s="8" t="s">
        <v>269</v>
      </c>
      <c r="F207" s="33">
        <v>50</v>
      </c>
      <c r="G207" s="33">
        <v>0</v>
      </c>
      <c r="H207" s="34">
        <v>0</v>
      </c>
    </row>
    <row r="208" spans="1:8" ht="15" thickBot="1" x14ac:dyDescent="0.35">
      <c r="A208" s="11" t="s">
        <v>255</v>
      </c>
      <c r="B208" s="8">
        <v>632003</v>
      </c>
      <c r="C208" s="2">
        <v>111</v>
      </c>
      <c r="D208" s="8">
        <v>2</v>
      </c>
      <c r="E208" s="8" t="s">
        <v>270</v>
      </c>
      <c r="F208" s="33">
        <v>35</v>
      </c>
      <c r="G208" s="33">
        <f t="shared" si="18"/>
        <v>36.75</v>
      </c>
      <c r="H208" s="34">
        <f t="shared" si="19"/>
        <v>38.587499999999999</v>
      </c>
    </row>
    <row r="209" spans="1:8" ht="15" thickBot="1" x14ac:dyDescent="0.35">
      <c r="A209" s="11" t="s">
        <v>255</v>
      </c>
      <c r="B209" s="8">
        <v>633001</v>
      </c>
      <c r="C209" s="2">
        <v>111</v>
      </c>
      <c r="D209" s="8"/>
      <c r="E209" s="8" t="s">
        <v>271</v>
      </c>
      <c r="F209" s="33">
        <v>1415</v>
      </c>
      <c r="G209" s="33">
        <f t="shared" si="18"/>
        <v>1485.75</v>
      </c>
      <c r="H209" s="34">
        <f t="shared" si="19"/>
        <v>1560.0375000000001</v>
      </c>
    </row>
    <row r="210" spans="1:8" ht="15" thickBot="1" x14ac:dyDescent="0.35">
      <c r="A210" s="11" t="s">
        <v>255</v>
      </c>
      <c r="B210" s="8">
        <v>633002</v>
      </c>
      <c r="C210" s="2">
        <v>111</v>
      </c>
      <c r="D210" s="8"/>
      <c r="E210" s="8" t="s">
        <v>272</v>
      </c>
      <c r="F210" s="33">
        <v>710</v>
      </c>
      <c r="G210" s="33">
        <f t="shared" si="18"/>
        <v>745.5</v>
      </c>
      <c r="H210" s="34">
        <f t="shared" si="19"/>
        <v>782.77499999999998</v>
      </c>
    </row>
    <row r="211" spans="1:8" ht="15" thickBot="1" x14ac:dyDescent="0.35">
      <c r="A211" s="11" t="s">
        <v>255</v>
      </c>
      <c r="B211" s="8">
        <v>633002</v>
      </c>
      <c r="C211" s="2" t="s">
        <v>62</v>
      </c>
      <c r="D211" s="8"/>
      <c r="E211" s="8" t="s">
        <v>272</v>
      </c>
      <c r="F211" s="33">
        <v>710</v>
      </c>
      <c r="G211" s="33">
        <v>0</v>
      </c>
      <c r="H211" s="34">
        <f t="shared" si="19"/>
        <v>0</v>
      </c>
    </row>
    <row r="212" spans="1:8" ht="15" thickBot="1" x14ac:dyDescent="0.35">
      <c r="A212" s="11" t="s">
        <v>255</v>
      </c>
      <c r="B212" s="8">
        <v>633004</v>
      </c>
      <c r="C212" s="2" t="s">
        <v>62</v>
      </c>
      <c r="D212" s="8"/>
      <c r="E212" s="8" t="s">
        <v>273</v>
      </c>
      <c r="F212" s="33">
        <v>1060</v>
      </c>
      <c r="G212" s="33">
        <v>0</v>
      </c>
      <c r="H212" s="34">
        <f t="shared" si="19"/>
        <v>0</v>
      </c>
    </row>
    <row r="213" spans="1:8" ht="15" thickBot="1" x14ac:dyDescent="0.35">
      <c r="A213" s="11" t="s">
        <v>255</v>
      </c>
      <c r="B213" s="8">
        <v>633006</v>
      </c>
      <c r="C213" s="2">
        <v>111</v>
      </c>
      <c r="D213" s="8">
        <v>1</v>
      </c>
      <c r="E213" s="8" t="s">
        <v>274</v>
      </c>
      <c r="F213" s="33">
        <v>210</v>
      </c>
      <c r="G213" s="33">
        <f t="shared" si="18"/>
        <v>220.5</v>
      </c>
      <c r="H213" s="34">
        <f t="shared" si="19"/>
        <v>231.52500000000001</v>
      </c>
    </row>
    <row r="214" spans="1:8" ht="15" thickBot="1" x14ac:dyDescent="0.35">
      <c r="A214" s="11" t="s">
        <v>255</v>
      </c>
      <c r="B214" s="8">
        <v>633006</v>
      </c>
      <c r="C214" s="2">
        <v>111</v>
      </c>
      <c r="D214" s="8">
        <v>2</v>
      </c>
      <c r="E214" s="8" t="s">
        <v>275</v>
      </c>
      <c r="F214" s="33">
        <v>250</v>
      </c>
      <c r="G214" s="33">
        <f t="shared" si="18"/>
        <v>262.5</v>
      </c>
      <c r="H214" s="34">
        <f t="shared" si="19"/>
        <v>275.625</v>
      </c>
    </row>
    <row r="215" spans="1:8" ht="15" thickBot="1" x14ac:dyDescent="0.35">
      <c r="A215" s="11" t="s">
        <v>255</v>
      </c>
      <c r="B215" s="8">
        <v>633006</v>
      </c>
      <c r="C215" s="2">
        <v>111</v>
      </c>
      <c r="D215" s="8">
        <v>3</v>
      </c>
      <c r="E215" s="8" t="s">
        <v>276</v>
      </c>
      <c r="F215" s="33">
        <v>2125</v>
      </c>
      <c r="G215" s="33">
        <f t="shared" si="18"/>
        <v>2231.25</v>
      </c>
      <c r="H215" s="34">
        <f t="shared" si="19"/>
        <v>2342.8125</v>
      </c>
    </row>
    <row r="216" spans="1:8" ht="15" thickBot="1" x14ac:dyDescent="0.35">
      <c r="A216" s="11" t="s">
        <v>255</v>
      </c>
      <c r="B216" s="8">
        <v>633006</v>
      </c>
      <c r="C216" s="2" t="s">
        <v>62</v>
      </c>
      <c r="D216" s="8">
        <v>31</v>
      </c>
      <c r="E216" s="8" t="s">
        <v>277</v>
      </c>
      <c r="F216" s="33">
        <v>353</v>
      </c>
      <c r="G216" s="33">
        <v>0</v>
      </c>
      <c r="H216" s="34">
        <f t="shared" si="19"/>
        <v>0</v>
      </c>
    </row>
    <row r="217" spans="1:8" ht="15" thickBot="1" x14ac:dyDescent="0.35">
      <c r="A217" s="11" t="s">
        <v>255</v>
      </c>
      <c r="B217" s="8">
        <v>633006</v>
      </c>
      <c r="C217" s="2">
        <v>111</v>
      </c>
      <c r="D217" s="8">
        <v>31</v>
      </c>
      <c r="E217" s="8" t="s">
        <v>277</v>
      </c>
      <c r="F217" s="33">
        <v>1020</v>
      </c>
      <c r="G217" s="33">
        <f t="shared" si="18"/>
        <v>1071</v>
      </c>
      <c r="H217" s="34">
        <f t="shared" si="19"/>
        <v>1124.55</v>
      </c>
    </row>
    <row r="218" spans="1:8" ht="15" thickBot="1" x14ac:dyDescent="0.35">
      <c r="A218" s="11" t="s">
        <v>255</v>
      </c>
      <c r="B218" s="8">
        <v>633006</v>
      </c>
      <c r="C218" s="2">
        <v>111</v>
      </c>
      <c r="D218" s="8">
        <v>62</v>
      </c>
      <c r="E218" s="8" t="s">
        <v>278</v>
      </c>
      <c r="F218" s="33">
        <v>282</v>
      </c>
      <c r="G218" s="33">
        <f t="shared" si="18"/>
        <v>296.10000000000002</v>
      </c>
      <c r="H218" s="34">
        <f t="shared" si="19"/>
        <v>310.90500000000003</v>
      </c>
    </row>
    <row r="219" spans="1:8" ht="15" thickBot="1" x14ac:dyDescent="0.35">
      <c r="A219" s="11" t="s">
        <v>255</v>
      </c>
      <c r="B219" s="8">
        <v>633006</v>
      </c>
      <c r="C219" s="2">
        <v>111</v>
      </c>
      <c r="D219" s="8">
        <v>4</v>
      </c>
      <c r="E219" s="8" t="s">
        <v>279</v>
      </c>
      <c r="F219" s="33">
        <v>210</v>
      </c>
      <c r="G219" s="33">
        <f t="shared" si="18"/>
        <v>220.5</v>
      </c>
      <c r="H219" s="34">
        <f t="shared" si="19"/>
        <v>231.52500000000001</v>
      </c>
    </row>
    <row r="220" spans="1:8" ht="15" thickBot="1" x14ac:dyDescent="0.35">
      <c r="A220" s="11" t="s">
        <v>255</v>
      </c>
      <c r="B220" s="8">
        <v>633006</v>
      </c>
      <c r="C220" s="2">
        <v>111</v>
      </c>
      <c r="D220" s="8">
        <v>5</v>
      </c>
      <c r="E220" s="8" t="s">
        <v>280</v>
      </c>
      <c r="F220" s="33">
        <v>70</v>
      </c>
      <c r="G220" s="33">
        <f t="shared" si="18"/>
        <v>73.5</v>
      </c>
      <c r="H220" s="34">
        <f t="shared" si="19"/>
        <v>77.174999999999997</v>
      </c>
    </row>
    <row r="221" spans="1:8" ht="15" thickBot="1" x14ac:dyDescent="0.35">
      <c r="A221" s="11" t="s">
        <v>255</v>
      </c>
      <c r="B221" s="8">
        <v>633006</v>
      </c>
      <c r="C221" s="2">
        <v>111</v>
      </c>
      <c r="D221" s="8">
        <v>6</v>
      </c>
      <c r="E221" s="8" t="s">
        <v>281</v>
      </c>
      <c r="F221" s="33">
        <v>210</v>
      </c>
      <c r="G221" s="33">
        <f t="shared" si="18"/>
        <v>220.5</v>
      </c>
      <c r="H221" s="34">
        <f t="shared" si="19"/>
        <v>231.52500000000001</v>
      </c>
    </row>
    <row r="222" spans="1:8" ht="15" thickBot="1" x14ac:dyDescent="0.35">
      <c r="A222" s="11" t="s">
        <v>255</v>
      </c>
      <c r="B222" s="8">
        <v>633006</v>
      </c>
      <c r="C222" s="2">
        <v>111</v>
      </c>
      <c r="D222" s="8">
        <v>62</v>
      </c>
      <c r="E222" s="8" t="s">
        <v>282</v>
      </c>
      <c r="F222" s="33">
        <v>350</v>
      </c>
      <c r="G222" s="33">
        <f t="shared" si="18"/>
        <v>367.5</v>
      </c>
      <c r="H222" s="34">
        <f t="shared" si="19"/>
        <v>385.875</v>
      </c>
    </row>
    <row r="223" spans="1:8" ht="15" thickBot="1" x14ac:dyDescent="0.35">
      <c r="A223" s="11" t="s">
        <v>255</v>
      </c>
      <c r="B223" s="8">
        <v>633009</v>
      </c>
      <c r="C223" s="2">
        <v>111</v>
      </c>
      <c r="D223" s="8">
        <v>62</v>
      </c>
      <c r="E223" s="8" t="s">
        <v>283</v>
      </c>
      <c r="F223" s="33">
        <v>1630</v>
      </c>
      <c r="G223" s="33">
        <f t="shared" si="18"/>
        <v>1711.5</v>
      </c>
      <c r="H223" s="34">
        <f t="shared" si="19"/>
        <v>1797.075</v>
      </c>
    </row>
    <row r="224" spans="1:8" ht="15" thickBot="1" x14ac:dyDescent="0.35">
      <c r="A224" s="11" t="s">
        <v>255</v>
      </c>
      <c r="B224" s="8">
        <v>633009</v>
      </c>
      <c r="C224" s="2">
        <v>111</v>
      </c>
      <c r="D224" s="8">
        <v>1</v>
      </c>
      <c r="E224" s="8" t="s">
        <v>284</v>
      </c>
      <c r="F224" s="33">
        <v>710</v>
      </c>
      <c r="G224" s="33">
        <f t="shared" si="18"/>
        <v>745.5</v>
      </c>
      <c r="H224" s="34">
        <f t="shared" si="19"/>
        <v>782.77499999999998</v>
      </c>
    </row>
    <row r="225" spans="1:8" ht="15" thickBot="1" x14ac:dyDescent="0.35">
      <c r="A225" s="11" t="s">
        <v>255</v>
      </c>
      <c r="B225" s="8">
        <v>633009</v>
      </c>
      <c r="C225" s="2" t="s">
        <v>62</v>
      </c>
      <c r="D225" s="8">
        <v>1</v>
      </c>
      <c r="E225" s="8" t="s">
        <v>284</v>
      </c>
      <c r="F225" s="33">
        <v>710</v>
      </c>
      <c r="G225" s="33">
        <v>0</v>
      </c>
      <c r="H225" s="34">
        <f t="shared" si="19"/>
        <v>0</v>
      </c>
    </row>
    <row r="226" spans="1:8" ht="15" thickBot="1" x14ac:dyDescent="0.35">
      <c r="A226" s="11" t="s">
        <v>255</v>
      </c>
      <c r="B226" s="8">
        <v>633009</v>
      </c>
      <c r="C226" s="2">
        <v>111</v>
      </c>
      <c r="D226" s="8">
        <v>2</v>
      </c>
      <c r="E226" s="8" t="s">
        <v>285</v>
      </c>
      <c r="F226" s="33">
        <v>710</v>
      </c>
      <c r="G226" s="33">
        <f t="shared" si="18"/>
        <v>745.5</v>
      </c>
      <c r="H226" s="34">
        <f t="shared" si="19"/>
        <v>782.77499999999998</v>
      </c>
    </row>
    <row r="227" spans="1:8" ht="15" thickBot="1" x14ac:dyDescent="0.35">
      <c r="A227" s="11" t="s">
        <v>255</v>
      </c>
      <c r="B227" s="8">
        <v>633013</v>
      </c>
      <c r="C227" s="2">
        <v>111</v>
      </c>
      <c r="D227" s="8">
        <v>1</v>
      </c>
      <c r="E227" s="8" t="s">
        <v>286</v>
      </c>
      <c r="F227" s="33">
        <v>1060</v>
      </c>
      <c r="G227" s="33">
        <f t="shared" si="18"/>
        <v>1113</v>
      </c>
      <c r="H227" s="34">
        <f t="shared" si="19"/>
        <v>1168.6500000000001</v>
      </c>
    </row>
    <row r="228" spans="1:8" ht="15" thickBot="1" x14ac:dyDescent="0.35">
      <c r="A228" s="11" t="s">
        <v>255</v>
      </c>
      <c r="B228" s="8">
        <v>633018</v>
      </c>
      <c r="C228" s="2">
        <v>111</v>
      </c>
      <c r="D228" s="8">
        <v>1</v>
      </c>
      <c r="E228" s="8" t="s">
        <v>287</v>
      </c>
      <c r="F228" s="33">
        <v>110</v>
      </c>
      <c r="G228" s="33">
        <f t="shared" si="18"/>
        <v>115.5</v>
      </c>
      <c r="H228" s="34">
        <f t="shared" si="19"/>
        <v>121.27500000000001</v>
      </c>
    </row>
    <row r="229" spans="1:8" ht="15" thickBot="1" x14ac:dyDescent="0.35">
      <c r="A229" s="11" t="s">
        <v>255</v>
      </c>
      <c r="B229" s="8">
        <v>634004</v>
      </c>
      <c r="C229" s="2">
        <v>111</v>
      </c>
      <c r="D229" s="8">
        <v>1</v>
      </c>
      <c r="E229" s="8" t="s">
        <v>288</v>
      </c>
      <c r="F229" s="33">
        <v>285</v>
      </c>
      <c r="G229" s="33">
        <f t="shared" si="18"/>
        <v>299.25</v>
      </c>
      <c r="H229" s="34">
        <f t="shared" si="19"/>
        <v>314.21250000000003</v>
      </c>
    </row>
    <row r="230" spans="1:8" ht="15" thickBot="1" x14ac:dyDescent="0.35">
      <c r="A230" s="11" t="s">
        <v>255</v>
      </c>
      <c r="B230" s="8">
        <v>635002</v>
      </c>
      <c r="C230" s="2">
        <v>111</v>
      </c>
      <c r="D230" s="8">
        <v>1</v>
      </c>
      <c r="E230" s="8" t="s">
        <v>289</v>
      </c>
      <c r="F230" s="33">
        <v>710</v>
      </c>
      <c r="G230" s="33">
        <f t="shared" si="18"/>
        <v>745.5</v>
      </c>
      <c r="H230" s="34">
        <f t="shared" si="19"/>
        <v>782.77499999999998</v>
      </c>
    </row>
    <row r="231" spans="1:8" ht="15" thickBot="1" x14ac:dyDescent="0.35">
      <c r="A231" s="11" t="s">
        <v>255</v>
      </c>
      <c r="B231" s="8">
        <v>635006</v>
      </c>
      <c r="C231" s="2">
        <v>111</v>
      </c>
      <c r="D231" s="8">
        <v>1</v>
      </c>
      <c r="E231" s="8" t="s">
        <v>290</v>
      </c>
      <c r="F231" s="33">
        <v>35938</v>
      </c>
      <c r="G231" s="33">
        <f t="shared" si="18"/>
        <v>37734.9</v>
      </c>
      <c r="H231" s="34">
        <f t="shared" si="19"/>
        <v>39621.645000000004</v>
      </c>
    </row>
    <row r="232" spans="1:8" ht="15" thickBot="1" x14ac:dyDescent="0.35">
      <c r="A232" s="11" t="s">
        <v>255</v>
      </c>
      <c r="B232" s="8">
        <v>635006</v>
      </c>
      <c r="C232" s="2" t="s">
        <v>62</v>
      </c>
      <c r="D232" s="8">
        <v>1</v>
      </c>
      <c r="E232" s="8" t="s">
        <v>290</v>
      </c>
      <c r="F232" s="33">
        <v>16731</v>
      </c>
      <c r="G232" s="33">
        <v>0</v>
      </c>
      <c r="H232" s="34">
        <f t="shared" si="19"/>
        <v>0</v>
      </c>
    </row>
    <row r="233" spans="1:8" ht="15" thickBot="1" x14ac:dyDescent="0.35">
      <c r="A233" s="11" t="s">
        <v>255</v>
      </c>
      <c r="B233" s="8">
        <v>635009</v>
      </c>
      <c r="C233" s="2">
        <v>111</v>
      </c>
      <c r="D233" s="8">
        <v>1</v>
      </c>
      <c r="E233" s="8" t="s">
        <v>291</v>
      </c>
      <c r="F233" s="33">
        <v>140</v>
      </c>
      <c r="G233" s="33">
        <f t="shared" si="18"/>
        <v>147</v>
      </c>
      <c r="H233" s="34">
        <f t="shared" si="19"/>
        <v>154.35</v>
      </c>
    </row>
    <row r="234" spans="1:8" ht="15" thickBot="1" x14ac:dyDescent="0.35">
      <c r="A234" s="11" t="s">
        <v>255</v>
      </c>
      <c r="B234" s="8">
        <v>637001</v>
      </c>
      <c r="C234" s="2">
        <v>111</v>
      </c>
      <c r="D234" s="8">
        <v>1</v>
      </c>
      <c r="E234" s="8" t="s">
        <v>292</v>
      </c>
      <c r="F234" s="33">
        <v>355</v>
      </c>
      <c r="G234" s="33">
        <f t="shared" si="18"/>
        <v>372.75</v>
      </c>
      <c r="H234" s="34">
        <f t="shared" si="19"/>
        <v>391.38749999999999</v>
      </c>
    </row>
    <row r="235" spans="1:8" ht="15" thickBot="1" x14ac:dyDescent="0.35">
      <c r="A235" s="11" t="s">
        <v>255</v>
      </c>
      <c r="B235" s="8">
        <v>637002</v>
      </c>
      <c r="C235" s="2">
        <v>111</v>
      </c>
      <c r="D235" s="8">
        <v>1</v>
      </c>
      <c r="E235" s="8" t="s">
        <v>293</v>
      </c>
      <c r="F235" s="33">
        <v>70</v>
      </c>
      <c r="G235" s="33">
        <f t="shared" si="18"/>
        <v>73.5</v>
      </c>
      <c r="H235" s="34">
        <f t="shared" si="19"/>
        <v>77.174999999999997</v>
      </c>
    </row>
    <row r="236" spans="1:8" ht="15" thickBot="1" x14ac:dyDescent="0.35">
      <c r="A236" s="11" t="s">
        <v>255</v>
      </c>
      <c r="B236" s="8">
        <v>637004</v>
      </c>
      <c r="C236" s="2">
        <v>111</v>
      </c>
      <c r="D236" s="8">
        <v>1</v>
      </c>
      <c r="E236" s="8" t="s">
        <v>294</v>
      </c>
      <c r="F236" s="33">
        <v>355</v>
      </c>
      <c r="G236" s="33">
        <f t="shared" si="18"/>
        <v>372.75</v>
      </c>
      <c r="H236" s="34">
        <f t="shared" si="19"/>
        <v>391.38749999999999</v>
      </c>
    </row>
    <row r="237" spans="1:8" ht="15" thickBot="1" x14ac:dyDescent="0.35">
      <c r="A237" s="11" t="s">
        <v>255</v>
      </c>
      <c r="B237" s="8">
        <v>637004</v>
      </c>
      <c r="C237" s="2">
        <v>111</v>
      </c>
      <c r="D237" s="8">
        <v>2</v>
      </c>
      <c r="E237" s="8" t="s">
        <v>295</v>
      </c>
      <c r="F237" s="33">
        <v>425</v>
      </c>
      <c r="G237" s="33">
        <f t="shared" si="18"/>
        <v>446.25</v>
      </c>
      <c r="H237" s="34">
        <f t="shared" si="19"/>
        <v>468.5625</v>
      </c>
    </row>
    <row r="238" spans="1:8" ht="15" thickBot="1" x14ac:dyDescent="0.35">
      <c r="A238" s="11" t="s">
        <v>255</v>
      </c>
      <c r="B238" s="8">
        <v>637004</v>
      </c>
      <c r="C238" s="2">
        <v>111</v>
      </c>
      <c r="D238" s="8">
        <v>3</v>
      </c>
      <c r="E238" s="8" t="s">
        <v>296</v>
      </c>
      <c r="F238" s="33">
        <v>70</v>
      </c>
      <c r="G238" s="33">
        <f t="shared" si="18"/>
        <v>73.5</v>
      </c>
      <c r="H238" s="34">
        <f t="shared" si="19"/>
        <v>77.174999999999997</v>
      </c>
    </row>
    <row r="239" spans="1:8" ht="15" thickBot="1" x14ac:dyDescent="0.35">
      <c r="A239" s="11" t="s">
        <v>255</v>
      </c>
      <c r="B239" s="8">
        <v>637004</v>
      </c>
      <c r="C239" s="2">
        <v>111</v>
      </c>
      <c r="D239" s="8">
        <v>4</v>
      </c>
      <c r="E239" s="8" t="s">
        <v>297</v>
      </c>
      <c r="F239" s="33">
        <v>210</v>
      </c>
      <c r="G239" s="33">
        <f t="shared" si="18"/>
        <v>220.5</v>
      </c>
      <c r="H239" s="34">
        <f t="shared" si="19"/>
        <v>231.52500000000001</v>
      </c>
    </row>
    <row r="240" spans="1:8" ht="15" thickBot="1" x14ac:dyDescent="0.35">
      <c r="A240" s="11" t="s">
        <v>255</v>
      </c>
      <c r="B240" s="8">
        <v>637004</v>
      </c>
      <c r="C240" s="2">
        <v>111</v>
      </c>
      <c r="D240" s="8">
        <v>5</v>
      </c>
      <c r="E240" s="8" t="s">
        <v>298</v>
      </c>
      <c r="F240" s="33">
        <v>14</v>
      </c>
      <c r="G240" s="33">
        <f t="shared" si="18"/>
        <v>14.700000000000001</v>
      </c>
      <c r="H240" s="34">
        <f t="shared" si="19"/>
        <v>15.435000000000002</v>
      </c>
    </row>
    <row r="241" spans="1:8" ht="15" thickBot="1" x14ac:dyDescent="0.35">
      <c r="A241" s="11" t="s">
        <v>255</v>
      </c>
      <c r="B241" s="8">
        <v>637004</v>
      </c>
      <c r="C241" s="2">
        <v>111</v>
      </c>
      <c r="D241" s="8">
        <v>6</v>
      </c>
      <c r="E241" s="8" t="s">
        <v>299</v>
      </c>
      <c r="F241" s="33">
        <v>355</v>
      </c>
      <c r="G241" s="33">
        <f t="shared" si="18"/>
        <v>372.75</v>
      </c>
      <c r="H241" s="34">
        <f t="shared" si="19"/>
        <v>391.38749999999999</v>
      </c>
    </row>
    <row r="242" spans="1:8" ht="15" thickBot="1" x14ac:dyDescent="0.35">
      <c r="A242" s="11" t="s">
        <v>255</v>
      </c>
      <c r="B242" s="8">
        <v>637005</v>
      </c>
      <c r="C242" s="2">
        <v>111</v>
      </c>
      <c r="D242" s="8"/>
      <c r="E242" s="8" t="s">
        <v>300</v>
      </c>
      <c r="F242" s="33">
        <v>35</v>
      </c>
      <c r="G242" s="33">
        <f t="shared" si="18"/>
        <v>36.75</v>
      </c>
      <c r="H242" s="34">
        <f t="shared" si="19"/>
        <v>38.587499999999999</v>
      </c>
    </row>
    <row r="243" spans="1:8" ht="15" thickBot="1" x14ac:dyDescent="0.35">
      <c r="A243" s="11" t="s">
        <v>255</v>
      </c>
      <c r="B243" s="8">
        <v>637007</v>
      </c>
      <c r="C243" s="2">
        <v>111</v>
      </c>
      <c r="D243" s="8"/>
      <c r="E243" s="8" t="s">
        <v>301</v>
      </c>
      <c r="F243" s="33">
        <v>140</v>
      </c>
      <c r="G243" s="33">
        <f t="shared" si="18"/>
        <v>147</v>
      </c>
      <c r="H243" s="34">
        <f t="shared" si="19"/>
        <v>154.35</v>
      </c>
    </row>
    <row r="244" spans="1:8" ht="15" thickBot="1" x14ac:dyDescent="0.35">
      <c r="A244" s="11" t="s">
        <v>255</v>
      </c>
      <c r="B244" s="8">
        <v>637014</v>
      </c>
      <c r="C244" s="2">
        <v>111</v>
      </c>
      <c r="D244" s="8"/>
      <c r="E244" s="8" t="s">
        <v>302</v>
      </c>
      <c r="F244" s="33">
        <v>710</v>
      </c>
      <c r="G244" s="33">
        <f t="shared" si="18"/>
        <v>745.5</v>
      </c>
      <c r="H244" s="34">
        <f t="shared" si="19"/>
        <v>782.77499999999998</v>
      </c>
    </row>
    <row r="245" spans="1:8" ht="15" thickBot="1" x14ac:dyDescent="0.35">
      <c r="A245" s="11" t="s">
        <v>255</v>
      </c>
      <c r="B245" s="8">
        <v>637015</v>
      </c>
      <c r="C245" s="2">
        <v>111</v>
      </c>
      <c r="D245" s="8"/>
      <c r="E245" s="8" t="s">
        <v>303</v>
      </c>
      <c r="F245" s="33">
        <v>175</v>
      </c>
      <c r="G245" s="33">
        <f t="shared" si="18"/>
        <v>183.75</v>
      </c>
      <c r="H245" s="34">
        <f t="shared" si="19"/>
        <v>192.9375</v>
      </c>
    </row>
    <row r="246" spans="1:8" ht="15" thickBot="1" x14ac:dyDescent="0.35">
      <c r="A246" s="11" t="s">
        <v>255</v>
      </c>
      <c r="B246" s="8">
        <v>637016</v>
      </c>
      <c r="C246" s="2">
        <v>111</v>
      </c>
      <c r="D246" s="8"/>
      <c r="E246" s="8" t="s">
        <v>304</v>
      </c>
      <c r="F246" s="33">
        <v>570</v>
      </c>
      <c r="G246" s="33">
        <f t="shared" si="18"/>
        <v>598.5</v>
      </c>
      <c r="H246" s="34">
        <f t="shared" si="19"/>
        <v>628.42500000000007</v>
      </c>
    </row>
    <row r="247" spans="1:8" ht="15" thickBot="1" x14ac:dyDescent="0.35">
      <c r="A247" s="10" t="s">
        <v>305</v>
      </c>
      <c r="B247" s="7"/>
      <c r="C247" s="5"/>
      <c r="D247" s="7"/>
      <c r="E247" s="65" t="s">
        <v>395</v>
      </c>
      <c r="F247" s="35">
        <f>SUM(F248:F304)</f>
        <v>57958</v>
      </c>
      <c r="G247" s="35">
        <f>SUM(G248:G304)</f>
        <v>51410.1</v>
      </c>
      <c r="H247" s="36">
        <f>SUM(H248:H304)</f>
        <v>53980.604999999989</v>
      </c>
    </row>
    <row r="248" spans="1:8" ht="15" thickBot="1" x14ac:dyDescent="0.35">
      <c r="A248" s="11" t="s">
        <v>305</v>
      </c>
      <c r="B248" s="8">
        <v>611</v>
      </c>
      <c r="C248" s="2">
        <v>111</v>
      </c>
      <c r="D248" s="7"/>
      <c r="E248" s="8" t="s">
        <v>357</v>
      </c>
      <c r="F248" s="33">
        <v>13430</v>
      </c>
      <c r="G248" s="33">
        <f t="shared" si="18"/>
        <v>14101.5</v>
      </c>
      <c r="H248" s="34">
        <f t="shared" si="19"/>
        <v>14806.575000000001</v>
      </c>
    </row>
    <row r="249" spans="1:8" ht="15" thickBot="1" x14ac:dyDescent="0.35">
      <c r="A249" s="11" t="s">
        <v>305</v>
      </c>
      <c r="B249" s="8">
        <v>612001</v>
      </c>
      <c r="C249" s="2">
        <v>111</v>
      </c>
      <c r="D249" s="8"/>
      <c r="E249" s="8" t="s">
        <v>306</v>
      </c>
      <c r="F249" s="33">
        <v>2335</v>
      </c>
      <c r="G249" s="33">
        <f t="shared" si="18"/>
        <v>2451.75</v>
      </c>
      <c r="H249" s="34">
        <f t="shared" si="19"/>
        <v>2574.3375000000001</v>
      </c>
    </row>
    <row r="250" spans="1:8" ht="15" thickBot="1" x14ac:dyDescent="0.35">
      <c r="A250" s="11" t="s">
        <v>305</v>
      </c>
      <c r="B250" s="8">
        <v>612002</v>
      </c>
      <c r="C250" s="2">
        <v>111</v>
      </c>
      <c r="D250" s="8"/>
      <c r="E250" s="8" t="s">
        <v>307</v>
      </c>
      <c r="F250" s="33">
        <v>140</v>
      </c>
      <c r="G250" s="33">
        <f t="shared" si="18"/>
        <v>147</v>
      </c>
      <c r="H250" s="34">
        <f t="shared" si="19"/>
        <v>154.35</v>
      </c>
    </row>
    <row r="251" spans="1:8" ht="15" thickBot="1" x14ac:dyDescent="0.35">
      <c r="A251" s="11" t="s">
        <v>305</v>
      </c>
      <c r="B251" s="8">
        <v>612002</v>
      </c>
      <c r="C251" s="2">
        <v>111</v>
      </c>
      <c r="D251" s="8"/>
      <c r="E251" s="8" t="s">
        <v>308</v>
      </c>
      <c r="F251" s="33">
        <v>1460</v>
      </c>
      <c r="G251" s="33">
        <f t="shared" si="18"/>
        <v>1533</v>
      </c>
      <c r="H251" s="34">
        <f t="shared" si="19"/>
        <v>1609.65</v>
      </c>
    </row>
    <row r="252" spans="1:8" ht="15" thickBot="1" x14ac:dyDescent="0.35">
      <c r="A252" s="11" t="s">
        <v>305</v>
      </c>
      <c r="B252" s="8">
        <v>612002</v>
      </c>
      <c r="C252" s="2">
        <v>111</v>
      </c>
      <c r="D252" s="8"/>
      <c r="E252" s="8" t="s">
        <v>309</v>
      </c>
      <c r="F252" s="33">
        <v>440</v>
      </c>
      <c r="G252" s="33">
        <f t="shared" si="18"/>
        <v>462</v>
      </c>
      <c r="H252" s="34">
        <f t="shared" si="19"/>
        <v>485.1</v>
      </c>
    </row>
    <row r="253" spans="1:8" ht="15" thickBot="1" x14ac:dyDescent="0.35">
      <c r="A253" s="11" t="s">
        <v>305</v>
      </c>
      <c r="B253" s="8">
        <v>612002</v>
      </c>
      <c r="C253" s="2">
        <v>111</v>
      </c>
      <c r="D253" s="8"/>
      <c r="E253" s="8" t="s">
        <v>310</v>
      </c>
      <c r="F253" s="33">
        <v>845</v>
      </c>
      <c r="G253" s="33">
        <f t="shared" si="18"/>
        <v>887.25</v>
      </c>
      <c r="H253" s="34">
        <f t="shared" si="19"/>
        <v>931.61250000000007</v>
      </c>
    </row>
    <row r="254" spans="1:8" ht="15" thickBot="1" x14ac:dyDescent="0.35">
      <c r="A254" s="11" t="s">
        <v>305</v>
      </c>
      <c r="B254" s="8">
        <v>614</v>
      </c>
      <c r="C254" s="2">
        <v>111</v>
      </c>
      <c r="D254" s="8"/>
      <c r="E254" s="8" t="s">
        <v>311</v>
      </c>
      <c r="F254" s="33">
        <v>585</v>
      </c>
      <c r="G254" s="33">
        <f t="shared" si="18"/>
        <v>614.25</v>
      </c>
      <c r="H254" s="34">
        <f t="shared" si="19"/>
        <v>644.96249999999998</v>
      </c>
    </row>
    <row r="255" spans="1:8" ht="15" thickBot="1" x14ac:dyDescent="0.35">
      <c r="A255" s="11" t="s">
        <v>305</v>
      </c>
      <c r="B255" s="8">
        <v>612002</v>
      </c>
      <c r="C255" s="2">
        <v>111</v>
      </c>
      <c r="D255" s="8">
        <v>62</v>
      </c>
      <c r="E255" s="8" t="s">
        <v>312</v>
      </c>
      <c r="F255" s="33">
        <v>60</v>
      </c>
      <c r="G255" s="33">
        <f t="shared" si="18"/>
        <v>63</v>
      </c>
      <c r="H255" s="34">
        <f t="shared" si="19"/>
        <v>66.150000000000006</v>
      </c>
    </row>
    <row r="256" spans="1:8" ht="15" thickBot="1" x14ac:dyDescent="0.35">
      <c r="A256" s="11" t="s">
        <v>305</v>
      </c>
      <c r="B256" s="8">
        <v>621</v>
      </c>
      <c r="C256" s="2">
        <v>111</v>
      </c>
      <c r="D256" s="8"/>
      <c r="E256" s="8" t="s">
        <v>313</v>
      </c>
      <c r="F256" s="33">
        <v>7132</v>
      </c>
      <c r="G256" s="33">
        <f t="shared" si="18"/>
        <v>7488.6</v>
      </c>
      <c r="H256" s="34">
        <f t="shared" si="19"/>
        <v>7863.0300000000007</v>
      </c>
    </row>
    <row r="257" spans="1:8" ht="15" thickBot="1" x14ac:dyDescent="0.35">
      <c r="A257" s="11" t="s">
        <v>305</v>
      </c>
      <c r="B257" s="8">
        <v>631001</v>
      </c>
      <c r="C257" s="2">
        <v>111</v>
      </c>
      <c r="D257" s="8"/>
      <c r="E257" s="8" t="s">
        <v>314</v>
      </c>
      <c r="F257" s="33">
        <v>90</v>
      </c>
      <c r="G257" s="33">
        <f t="shared" si="18"/>
        <v>94.5</v>
      </c>
      <c r="H257" s="34">
        <f t="shared" si="19"/>
        <v>99.225000000000009</v>
      </c>
    </row>
    <row r="258" spans="1:8" ht="15" thickBot="1" x14ac:dyDescent="0.35">
      <c r="A258" s="11" t="s">
        <v>305</v>
      </c>
      <c r="B258" s="8">
        <v>632001</v>
      </c>
      <c r="C258" s="2">
        <v>111</v>
      </c>
      <c r="D258" s="8"/>
      <c r="E258" s="8" t="s">
        <v>315</v>
      </c>
      <c r="F258" s="33">
        <v>730</v>
      </c>
      <c r="G258" s="33">
        <f t="shared" ref="G258:G320" si="20">F258*1.05</f>
        <v>766.5</v>
      </c>
      <c r="H258" s="34">
        <f t="shared" ref="H258:H320" si="21">G258*1.05</f>
        <v>804.82500000000005</v>
      </c>
    </row>
    <row r="259" spans="1:8" ht="15" thickBot="1" x14ac:dyDescent="0.35">
      <c r="A259" s="11" t="s">
        <v>305</v>
      </c>
      <c r="B259" s="8">
        <v>632001</v>
      </c>
      <c r="C259" s="2" t="s">
        <v>62</v>
      </c>
      <c r="D259" s="8"/>
      <c r="E259" s="8" t="s">
        <v>315</v>
      </c>
      <c r="F259" s="33">
        <v>730</v>
      </c>
      <c r="G259" s="33">
        <v>0</v>
      </c>
      <c r="H259" s="34">
        <f t="shared" si="21"/>
        <v>0</v>
      </c>
    </row>
    <row r="260" spans="1:8" ht="15" thickBot="1" x14ac:dyDescent="0.35">
      <c r="A260" s="11" t="s">
        <v>305</v>
      </c>
      <c r="B260" s="8">
        <v>632001</v>
      </c>
      <c r="C260" s="2">
        <v>111</v>
      </c>
      <c r="D260" s="8"/>
      <c r="E260" s="8" t="s">
        <v>316</v>
      </c>
      <c r="F260" s="33">
        <v>290</v>
      </c>
      <c r="G260" s="33">
        <f t="shared" si="20"/>
        <v>304.5</v>
      </c>
      <c r="H260" s="34">
        <f t="shared" si="21"/>
        <v>319.72500000000002</v>
      </c>
    </row>
    <row r="261" spans="1:8" ht="15" thickBot="1" x14ac:dyDescent="0.35">
      <c r="A261" s="11" t="s">
        <v>305</v>
      </c>
      <c r="B261" s="8">
        <v>632001</v>
      </c>
      <c r="C261" s="2" t="s">
        <v>62</v>
      </c>
      <c r="D261" s="8"/>
      <c r="E261" s="8" t="s">
        <v>316</v>
      </c>
      <c r="F261" s="33">
        <v>145</v>
      </c>
      <c r="G261" s="33">
        <v>0</v>
      </c>
      <c r="H261" s="34">
        <f t="shared" si="21"/>
        <v>0</v>
      </c>
    </row>
    <row r="262" spans="1:8" ht="15" thickBot="1" x14ac:dyDescent="0.35">
      <c r="A262" s="11" t="s">
        <v>305</v>
      </c>
      <c r="B262" s="8">
        <v>632002</v>
      </c>
      <c r="C262" s="2">
        <v>111</v>
      </c>
      <c r="D262" s="8"/>
      <c r="E262" s="8" t="s">
        <v>317</v>
      </c>
      <c r="F262" s="33">
        <v>60</v>
      </c>
      <c r="G262" s="33">
        <f t="shared" si="20"/>
        <v>63</v>
      </c>
      <c r="H262" s="34">
        <f t="shared" si="21"/>
        <v>66.150000000000006</v>
      </c>
    </row>
    <row r="263" spans="1:8" ht="15" thickBot="1" x14ac:dyDescent="0.35">
      <c r="A263" s="11" t="s">
        <v>305</v>
      </c>
      <c r="B263" s="8">
        <v>632002</v>
      </c>
      <c r="C263" s="2" t="s">
        <v>62</v>
      </c>
      <c r="D263" s="8"/>
      <c r="E263" s="8" t="s">
        <v>317</v>
      </c>
      <c r="F263" s="33">
        <v>30</v>
      </c>
      <c r="G263" s="33">
        <v>0</v>
      </c>
      <c r="H263" s="34">
        <f t="shared" si="21"/>
        <v>0</v>
      </c>
    </row>
    <row r="264" spans="1:8" ht="15" thickBot="1" x14ac:dyDescent="0.35">
      <c r="A264" s="11" t="s">
        <v>305</v>
      </c>
      <c r="B264" s="8">
        <v>632003</v>
      </c>
      <c r="C264" s="2">
        <v>111</v>
      </c>
      <c r="D264" s="8"/>
      <c r="E264" s="8" t="s">
        <v>318</v>
      </c>
      <c r="F264" s="33">
        <v>60</v>
      </c>
      <c r="G264" s="33">
        <f t="shared" si="20"/>
        <v>63</v>
      </c>
      <c r="H264" s="34">
        <f t="shared" si="21"/>
        <v>66.150000000000006</v>
      </c>
    </row>
    <row r="265" spans="1:8" ht="15" thickBot="1" x14ac:dyDescent="0.35">
      <c r="A265" s="11" t="s">
        <v>305</v>
      </c>
      <c r="B265" s="8">
        <v>632003</v>
      </c>
      <c r="C265" s="2" t="s">
        <v>62</v>
      </c>
      <c r="D265" s="8">
        <v>1</v>
      </c>
      <c r="E265" s="8" t="s">
        <v>318</v>
      </c>
      <c r="F265" s="33">
        <v>20</v>
      </c>
      <c r="G265" s="33">
        <v>0</v>
      </c>
      <c r="H265" s="34">
        <f t="shared" si="21"/>
        <v>0</v>
      </c>
    </row>
    <row r="266" spans="1:8" ht="15" thickBot="1" x14ac:dyDescent="0.35">
      <c r="A266" s="11" t="s">
        <v>305</v>
      </c>
      <c r="B266" s="8">
        <v>632003</v>
      </c>
      <c r="C266" s="2">
        <v>111</v>
      </c>
      <c r="D266" s="8">
        <v>2</v>
      </c>
      <c r="E266" s="8" t="s">
        <v>319</v>
      </c>
      <c r="F266" s="33">
        <v>15</v>
      </c>
      <c r="G266" s="33">
        <f t="shared" si="20"/>
        <v>15.75</v>
      </c>
      <c r="H266" s="34">
        <f t="shared" si="21"/>
        <v>16.537500000000001</v>
      </c>
    </row>
    <row r="267" spans="1:8" ht="15" thickBot="1" x14ac:dyDescent="0.35">
      <c r="A267" s="11" t="s">
        <v>305</v>
      </c>
      <c r="B267" s="8">
        <v>633001</v>
      </c>
      <c r="C267" s="2">
        <v>111</v>
      </c>
      <c r="D267" s="8"/>
      <c r="E267" s="8" t="s">
        <v>320</v>
      </c>
      <c r="F267" s="33">
        <v>585</v>
      </c>
      <c r="G267" s="33">
        <f t="shared" si="20"/>
        <v>614.25</v>
      </c>
      <c r="H267" s="34">
        <f t="shared" si="21"/>
        <v>644.96249999999998</v>
      </c>
    </row>
    <row r="268" spans="1:8" ht="15" thickBot="1" x14ac:dyDescent="0.35">
      <c r="A268" s="11" t="s">
        <v>305</v>
      </c>
      <c r="B268" s="8">
        <v>633002</v>
      </c>
      <c r="C268" s="2">
        <v>111</v>
      </c>
      <c r="D268" s="8"/>
      <c r="E268" s="8" t="s">
        <v>321</v>
      </c>
      <c r="F268" s="33">
        <v>290</v>
      </c>
      <c r="G268" s="33">
        <f t="shared" si="20"/>
        <v>304.5</v>
      </c>
      <c r="H268" s="34">
        <f t="shared" si="21"/>
        <v>319.72500000000002</v>
      </c>
    </row>
    <row r="269" spans="1:8" ht="15" thickBot="1" x14ac:dyDescent="0.35">
      <c r="A269" s="11" t="s">
        <v>305</v>
      </c>
      <c r="B269" s="8">
        <v>633002</v>
      </c>
      <c r="C269" s="2" t="s">
        <v>62</v>
      </c>
      <c r="D269" s="8"/>
      <c r="E269" s="8" t="s">
        <v>321</v>
      </c>
      <c r="F269" s="33">
        <v>290</v>
      </c>
      <c r="G269" s="33">
        <v>0</v>
      </c>
      <c r="H269" s="34">
        <f t="shared" si="21"/>
        <v>0</v>
      </c>
    </row>
    <row r="270" spans="1:8" ht="15" thickBot="1" x14ac:dyDescent="0.35">
      <c r="A270" s="11" t="s">
        <v>305</v>
      </c>
      <c r="B270" s="8">
        <v>633004</v>
      </c>
      <c r="C270" s="2" t="s">
        <v>62</v>
      </c>
      <c r="D270" s="8"/>
      <c r="E270" s="8" t="s">
        <v>322</v>
      </c>
      <c r="F270" s="33">
        <v>440</v>
      </c>
      <c r="G270" s="33">
        <v>0</v>
      </c>
      <c r="H270" s="34">
        <f t="shared" si="21"/>
        <v>0</v>
      </c>
    </row>
    <row r="271" spans="1:8" ht="15" thickBot="1" x14ac:dyDescent="0.35">
      <c r="A271" s="11" t="s">
        <v>305</v>
      </c>
      <c r="B271" s="8">
        <v>633006</v>
      </c>
      <c r="C271" s="2">
        <v>111</v>
      </c>
      <c r="D271" s="8">
        <v>1</v>
      </c>
      <c r="E271" s="8" t="s">
        <v>323</v>
      </c>
      <c r="F271" s="33">
        <v>90</v>
      </c>
      <c r="G271" s="33">
        <f t="shared" si="20"/>
        <v>94.5</v>
      </c>
      <c r="H271" s="34">
        <f t="shared" si="21"/>
        <v>99.225000000000009</v>
      </c>
    </row>
    <row r="272" spans="1:8" ht="15" thickBot="1" x14ac:dyDescent="0.35">
      <c r="A272" s="11" t="s">
        <v>326</v>
      </c>
      <c r="B272" s="8">
        <v>633006</v>
      </c>
      <c r="C272" s="2">
        <v>111</v>
      </c>
      <c r="D272" s="8">
        <v>2</v>
      </c>
      <c r="E272" s="8" t="s">
        <v>324</v>
      </c>
      <c r="F272" s="33">
        <v>100</v>
      </c>
      <c r="G272" s="33">
        <f t="shared" si="20"/>
        <v>105</v>
      </c>
      <c r="H272" s="34">
        <f t="shared" si="21"/>
        <v>110.25</v>
      </c>
    </row>
    <row r="273" spans="1:8" ht="15" thickBot="1" x14ac:dyDescent="0.35">
      <c r="A273" s="11" t="s">
        <v>305</v>
      </c>
      <c r="B273" s="8">
        <v>633006</v>
      </c>
      <c r="C273" s="2">
        <v>111</v>
      </c>
      <c r="D273" s="8">
        <v>3</v>
      </c>
      <c r="E273" s="8" t="s">
        <v>325</v>
      </c>
      <c r="F273" s="33">
        <v>875</v>
      </c>
      <c r="G273" s="33">
        <f t="shared" si="20"/>
        <v>918.75</v>
      </c>
      <c r="H273" s="34">
        <f t="shared" si="21"/>
        <v>964.6875</v>
      </c>
    </row>
    <row r="274" spans="1:8" ht="15" thickBot="1" x14ac:dyDescent="0.35">
      <c r="A274" s="11" t="s">
        <v>327</v>
      </c>
      <c r="B274" s="8">
        <v>633006</v>
      </c>
      <c r="C274" s="2" t="s">
        <v>62</v>
      </c>
      <c r="D274" s="8">
        <v>31</v>
      </c>
      <c r="E274" s="8" t="s">
        <v>396</v>
      </c>
      <c r="F274" s="33">
        <v>146</v>
      </c>
      <c r="G274" s="33">
        <v>0</v>
      </c>
      <c r="H274" s="34">
        <f t="shared" si="21"/>
        <v>0</v>
      </c>
    </row>
    <row r="275" spans="1:8" ht="15" thickBot="1" x14ac:dyDescent="0.35">
      <c r="A275" s="11" t="s">
        <v>305</v>
      </c>
      <c r="B275" s="8">
        <v>633006</v>
      </c>
      <c r="C275" s="2">
        <v>111</v>
      </c>
      <c r="D275" s="8">
        <v>31</v>
      </c>
      <c r="E275" s="8" t="s">
        <v>397</v>
      </c>
      <c r="F275" s="33">
        <v>420</v>
      </c>
      <c r="G275" s="33">
        <f t="shared" si="20"/>
        <v>441</v>
      </c>
      <c r="H275" s="34">
        <f t="shared" si="21"/>
        <v>463.05</v>
      </c>
    </row>
    <row r="276" spans="1:8" ht="15" thickBot="1" x14ac:dyDescent="0.35">
      <c r="A276" s="11" t="s">
        <v>305</v>
      </c>
      <c r="B276" s="8">
        <v>633006</v>
      </c>
      <c r="C276" s="2">
        <v>111</v>
      </c>
      <c r="D276" s="8">
        <v>62</v>
      </c>
      <c r="E276" s="8" t="s">
        <v>399</v>
      </c>
      <c r="F276" s="33">
        <v>110</v>
      </c>
      <c r="G276" s="33">
        <f t="shared" si="20"/>
        <v>115.5</v>
      </c>
      <c r="H276" s="34">
        <f t="shared" si="21"/>
        <v>121.27500000000001</v>
      </c>
    </row>
    <row r="277" spans="1:8" ht="15" thickBot="1" x14ac:dyDescent="0.35">
      <c r="A277" s="11" t="s">
        <v>305</v>
      </c>
      <c r="B277" s="8">
        <v>633006</v>
      </c>
      <c r="C277" s="2">
        <v>111</v>
      </c>
      <c r="D277" s="8">
        <v>4</v>
      </c>
      <c r="E277" s="8" t="s">
        <v>398</v>
      </c>
      <c r="F277" s="33">
        <v>90</v>
      </c>
      <c r="G277" s="33">
        <f t="shared" si="20"/>
        <v>94.5</v>
      </c>
      <c r="H277" s="34">
        <f t="shared" si="21"/>
        <v>99.225000000000009</v>
      </c>
    </row>
    <row r="278" spans="1:8" ht="15" thickBot="1" x14ac:dyDescent="0.35">
      <c r="A278" s="11" t="s">
        <v>305</v>
      </c>
      <c r="B278" s="8">
        <v>633006</v>
      </c>
      <c r="C278" s="2">
        <v>111</v>
      </c>
      <c r="D278" s="8">
        <v>5</v>
      </c>
      <c r="E278" s="8" t="s">
        <v>400</v>
      </c>
      <c r="F278" s="33">
        <v>30</v>
      </c>
      <c r="G278" s="33">
        <f t="shared" si="20"/>
        <v>31.5</v>
      </c>
      <c r="H278" s="34">
        <f t="shared" si="21"/>
        <v>33.075000000000003</v>
      </c>
    </row>
    <row r="279" spans="1:8" ht="15" thickBot="1" x14ac:dyDescent="0.35">
      <c r="A279" s="11" t="s">
        <v>305</v>
      </c>
      <c r="B279" s="8">
        <v>633006</v>
      </c>
      <c r="C279" s="2">
        <v>111</v>
      </c>
      <c r="D279" s="8">
        <v>6</v>
      </c>
      <c r="E279" s="8" t="s">
        <v>401</v>
      </c>
      <c r="F279" s="33">
        <v>90</v>
      </c>
      <c r="G279" s="33">
        <f t="shared" si="20"/>
        <v>94.5</v>
      </c>
      <c r="H279" s="34">
        <f t="shared" si="21"/>
        <v>99.225000000000009</v>
      </c>
    </row>
    <row r="280" spans="1:8" ht="15" thickBot="1" x14ac:dyDescent="0.35">
      <c r="A280" s="11" t="s">
        <v>305</v>
      </c>
      <c r="B280" s="8">
        <v>633006</v>
      </c>
      <c r="C280" s="2">
        <v>111</v>
      </c>
      <c r="D280" s="8">
        <v>62</v>
      </c>
      <c r="E280" s="8" t="s">
        <v>402</v>
      </c>
      <c r="F280" s="33">
        <v>150</v>
      </c>
      <c r="G280" s="33">
        <f t="shared" si="20"/>
        <v>157.5</v>
      </c>
      <c r="H280" s="34">
        <f t="shared" si="21"/>
        <v>165.375</v>
      </c>
    </row>
    <row r="281" spans="1:8" ht="15" thickBot="1" x14ac:dyDescent="0.35">
      <c r="A281" s="11" t="s">
        <v>305</v>
      </c>
      <c r="B281" s="8">
        <v>633009</v>
      </c>
      <c r="C281" s="2">
        <v>111</v>
      </c>
      <c r="D281" s="8">
        <v>62</v>
      </c>
      <c r="E281" s="8" t="s">
        <v>403</v>
      </c>
      <c r="F281" s="33">
        <v>670</v>
      </c>
      <c r="G281" s="33">
        <f t="shared" si="20"/>
        <v>703.5</v>
      </c>
      <c r="H281" s="34">
        <f t="shared" si="21"/>
        <v>738.67500000000007</v>
      </c>
    </row>
    <row r="282" spans="1:8" ht="15" thickBot="1" x14ac:dyDescent="0.35">
      <c r="A282" s="11" t="s">
        <v>305</v>
      </c>
      <c r="B282" s="8">
        <v>633009</v>
      </c>
      <c r="C282" s="2">
        <v>111</v>
      </c>
      <c r="D282" s="8">
        <v>1</v>
      </c>
      <c r="E282" s="8" t="s">
        <v>404</v>
      </c>
      <c r="F282" s="33">
        <v>290</v>
      </c>
      <c r="G282" s="33">
        <f t="shared" si="20"/>
        <v>304.5</v>
      </c>
      <c r="H282" s="34">
        <f t="shared" si="21"/>
        <v>319.72500000000002</v>
      </c>
    </row>
    <row r="283" spans="1:8" ht="15" thickBot="1" x14ac:dyDescent="0.35">
      <c r="A283" s="11" t="s">
        <v>305</v>
      </c>
      <c r="B283" s="8">
        <v>633009</v>
      </c>
      <c r="C283" s="2" t="s">
        <v>62</v>
      </c>
      <c r="D283" s="8">
        <v>1</v>
      </c>
      <c r="E283" s="8" t="s">
        <v>405</v>
      </c>
      <c r="F283" s="33">
        <v>290</v>
      </c>
      <c r="G283" s="33">
        <v>0</v>
      </c>
      <c r="H283" s="34">
        <f t="shared" si="21"/>
        <v>0</v>
      </c>
    </row>
    <row r="284" spans="1:8" ht="15" thickBot="1" x14ac:dyDescent="0.35">
      <c r="A284" s="11" t="s">
        <v>305</v>
      </c>
      <c r="B284" s="8">
        <v>633009</v>
      </c>
      <c r="C284" s="2">
        <v>111</v>
      </c>
      <c r="D284" s="8">
        <v>2</v>
      </c>
      <c r="E284" s="8" t="s">
        <v>406</v>
      </c>
      <c r="F284" s="33">
        <v>290</v>
      </c>
      <c r="G284" s="33">
        <f t="shared" si="20"/>
        <v>304.5</v>
      </c>
      <c r="H284" s="34">
        <f t="shared" si="21"/>
        <v>319.72500000000002</v>
      </c>
    </row>
    <row r="285" spans="1:8" ht="15" thickBot="1" x14ac:dyDescent="0.35">
      <c r="A285" s="11" t="s">
        <v>305</v>
      </c>
      <c r="B285" s="8">
        <v>633013</v>
      </c>
      <c r="C285" s="2">
        <v>111</v>
      </c>
      <c r="D285" s="8">
        <v>1</v>
      </c>
      <c r="E285" s="8" t="s">
        <v>407</v>
      </c>
      <c r="F285" s="33">
        <v>440</v>
      </c>
      <c r="G285" s="33">
        <f t="shared" si="20"/>
        <v>462</v>
      </c>
      <c r="H285" s="34">
        <f t="shared" si="21"/>
        <v>485.1</v>
      </c>
    </row>
    <row r="286" spans="1:8" ht="15" thickBot="1" x14ac:dyDescent="0.35">
      <c r="A286" s="11" t="s">
        <v>305</v>
      </c>
      <c r="B286" s="8">
        <v>633018</v>
      </c>
      <c r="C286" s="2">
        <v>111</v>
      </c>
      <c r="D286" s="8">
        <v>1</v>
      </c>
      <c r="E286" s="8" t="s">
        <v>408</v>
      </c>
      <c r="F286" s="33">
        <v>40</v>
      </c>
      <c r="G286" s="33">
        <f t="shared" si="20"/>
        <v>42</v>
      </c>
      <c r="H286" s="34">
        <f t="shared" si="21"/>
        <v>44.1</v>
      </c>
    </row>
    <row r="287" spans="1:8" ht="15" thickBot="1" x14ac:dyDescent="0.35">
      <c r="A287" s="11" t="s">
        <v>305</v>
      </c>
      <c r="B287" s="8">
        <v>634004</v>
      </c>
      <c r="C287" s="2">
        <v>111</v>
      </c>
      <c r="D287" s="8">
        <v>1</v>
      </c>
      <c r="E287" s="8" t="s">
        <v>409</v>
      </c>
      <c r="F287" s="33">
        <v>115</v>
      </c>
      <c r="G287" s="33">
        <f t="shared" si="20"/>
        <v>120.75</v>
      </c>
      <c r="H287" s="34">
        <f t="shared" si="21"/>
        <v>126.78750000000001</v>
      </c>
    </row>
    <row r="288" spans="1:8" ht="15" thickBot="1" x14ac:dyDescent="0.35">
      <c r="A288" s="11" t="s">
        <v>305</v>
      </c>
      <c r="B288" s="8">
        <v>635002</v>
      </c>
      <c r="C288" s="2">
        <v>111</v>
      </c>
      <c r="D288" s="8">
        <v>1</v>
      </c>
      <c r="E288" s="8" t="s">
        <v>410</v>
      </c>
      <c r="F288" s="33">
        <v>290</v>
      </c>
      <c r="G288" s="33">
        <f t="shared" si="20"/>
        <v>304.5</v>
      </c>
      <c r="H288" s="34">
        <f t="shared" si="21"/>
        <v>319.72500000000002</v>
      </c>
    </row>
    <row r="289" spans="1:8" ht="15" thickBot="1" x14ac:dyDescent="0.35">
      <c r="A289" s="11" t="s">
        <v>305</v>
      </c>
      <c r="B289" s="8">
        <v>635006</v>
      </c>
      <c r="C289" s="2">
        <v>111</v>
      </c>
      <c r="D289" s="8">
        <v>1</v>
      </c>
      <c r="E289" s="8" t="s">
        <v>411</v>
      </c>
      <c r="F289" s="33">
        <v>14918</v>
      </c>
      <c r="G289" s="33">
        <f t="shared" si="20"/>
        <v>15663.900000000001</v>
      </c>
      <c r="H289" s="34">
        <f t="shared" si="21"/>
        <v>16447.095000000001</v>
      </c>
    </row>
    <row r="290" spans="1:8" ht="15" thickBot="1" x14ac:dyDescent="0.35">
      <c r="A290" s="11" t="s">
        <v>305</v>
      </c>
      <c r="B290" s="8">
        <v>635006</v>
      </c>
      <c r="C290" s="2" t="s">
        <v>62</v>
      </c>
      <c r="D290" s="8">
        <v>1</v>
      </c>
      <c r="E290" s="8" t="s">
        <v>412</v>
      </c>
      <c r="F290" s="33">
        <v>6905</v>
      </c>
      <c r="G290" s="33">
        <v>0</v>
      </c>
      <c r="H290" s="34">
        <f t="shared" si="21"/>
        <v>0</v>
      </c>
    </row>
    <row r="291" spans="1:8" ht="15" thickBot="1" x14ac:dyDescent="0.35">
      <c r="A291" s="11" t="s">
        <v>305</v>
      </c>
      <c r="B291" s="8">
        <v>635009</v>
      </c>
      <c r="C291" s="2">
        <v>111</v>
      </c>
      <c r="D291" s="8">
        <v>1</v>
      </c>
      <c r="E291" s="8" t="s">
        <v>413</v>
      </c>
      <c r="F291" s="33">
        <v>60</v>
      </c>
      <c r="G291" s="33">
        <f t="shared" si="20"/>
        <v>63</v>
      </c>
      <c r="H291" s="34">
        <f t="shared" si="21"/>
        <v>66.150000000000006</v>
      </c>
    </row>
    <row r="292" spans="1:8" ht="15" thickBot="1" x14ac:dyDescent="0.35">
      <c r="A292" s="11" t="s">
        <v>305</v>
      </c>
      <c r="B292" s="8">
        <v>637001</v>
      </c>
      <c r="C292" s="2">
        <v>111</v>
      </c>
      <c r="D292" s="8">
        <v>1</v>
      </c>
      <c r="E292" s="8" t="s">
        <v>414</v>
      </c>
      <c r="F292" s="33">
        <v>145</v>
      </c>
      <c r="G292" s="33">
        <f t="shared" si="20"/>
        <v>152.25</v>
      </c>
      <c r="H292" s="34">
        <f t="shared" si="21"/>
        <v>159.86250000000001</v>
      </c>
    </row>
    <row r="293" spans="1:8" ht="15" thickBot="1" x14ac:dyDescent="0.35">
      <c r="A293" s="11" t="s">
        <v>305</v>
      </c>
      <c r="B293" s="8">
        <v>637002</v>
      </c>
      <c r="C293" s="2">
        <v>111</v>
      </c>
      <c r="D293" s="8">
        <v>1</v>
      </c>
      <c r="E293" s="8" t="s">
        <v>415</v>
      </c>
      <c r="F293" s="33">
        <v>30</v>
      </c>
      <c r="G293" s="33">
        <f t="shared" si="20"/>
        <v>31.5</v>
      </c>
      <c r="H293" s="34">
        <f t="shared" si="21"/>
        <v>33.075000000000003</v>
      </c>
    </row>
    <row r="294" spans="1:8" ht="15" thickBot="1" x14ac:dyDescent="0.35">
      <c r="A294" s="11" t="s">
        <v>305</v>
      </c>
      <c r="B294" s="8">
        <v>637004</v>
      </c>
      <c r="C294" s="2">
        <v>111</v>
      </c>
      <c r="D294" s="8">
        <v>1</v>
      </c>
      <c r="E294" s="8" t="s">
        <v>416</v>
      </c>
      <c r="F294" s="33">
        <v>145</v>
      </c>
      <c r="G294" s="33">
        <f t="shared" si="20"/>
        <v>152.25</v>
      </c>
      <c r="H294" s="34">
        <f t="shared" si="21"/>
        <v>159.86250000000001</v>
      </c>
    </row>
    <row r="295" spans="1:8" ht="15" thickBot="1" x14ac:dyDescent="0.35">
      <c r="A295" s="11" t="s">
        <v>305</v>
      </c>
      <c r="B295" s="8">
        <v>637004</v>
      </c>
      <c r="C295" s="2">
        <v>111</v>
      </c>
      <c r="D295" s="8">
        <v>2</v>
      </c>
      <c r="E295" s="8" t="s">
        <v>417</v>
      </c>
      <c r="F295" s="33">
        <v>175</v>
      </c>
      <c r="G295" s="33">
        <f t="shared" si="20"/>
        <v>183.75</v>
      </c>
      <c r="H295" s="34">
        <f t="shared" si="21"/>
        <v>192.9375</v>
      </c>
    </row>
    <row r="296" spans="1:8" ht="15" thickBot="1" x14ac:dyDescent="0.35">
      <c r="A296" s="11" t="s">
        <v>305</v>
      </c>
      <c r="B296" s="8">
        <v>637004</v>
      </c>
      <c r="C296" s="2">
        <v>111</v>
      </c>
      <c r="D296" s="8">
        <v>3</v>
      </c>
      <c r="E296" s="8" t="s">
        <v>418</v>
      </c>
      <c r="F296" s="33">
        <v>30</v>
      </c>
      <c r="G296" s="33">
        <f t="shared" si="20"/>
        <v>31.5</v>
      </c>
      <c r="H296" s="34">
        <f t="shared" si="21"/>
        <v>33.075000000000003</v>
      </c>
    </row>
    <row r="297" spans="1:8" ht="15" thickBot="1" x14ac:dyDescent="0.35">
      <c r="A297" s="11" t="s">
        <v>305</v>
      </c>
      <c r="B297" s="8">
        <v>637004</v>
      </c>
      <c r="C297" s="2">
        <v>111</v>
      </c>
      <c r="D297" s="8">
        <v>4</v>
      </c>
      <c r="E297" s="8" t="s">
        <v>419</v>
      </c>
      <c r="F297" s="33">
        <v>90</v>
      </c>
      <c r="G297" s="33">
        <f t="shared" si="20"/>
        <v>94.5</v>
      </c>
      <c r="H297" s="34">
        <f t="shared" si="21"/>
        <v>99.225000000000009</v>
      </c>
    </row>
    <row r="298" spans="1:8" ht="15" thickBot="1" x14ac:dyDescent="0.35">
      <c r="A298" s="11" t="s">
        <v>305</v>
      </c>
      <c r="B298" s="8">
        <v>637004</v>
      </c>
      <c r="C298" s="2">
        <v>111</v>
      </c>
      <c r="D298" s="8">
        <v>5</v>
      </c>
      <c r="E298" s="8" t="s">
        <v>420</v>
      </c>
      <c r="F298" s="33">
        <v>7</v>
      </c>
      <c r="G298" s="33">
        <f t="shared" si="20"/>
        <v>7.3500000000000005</v>
      </c>
      <c r="H298" s="34">
        <f t="shared" si="21"/>
        <v>7.7175000000000011</v>
      </c>
    </row>
    <row r="299" spans="1:8" ht="15" thickBot="1" x14ac:dyDescent="0.35">
      <c r="A299" s="11" t="s">
        <v>305</v>
      </c>
      <c r="B299" s="8">
        <v>637004</v>
      </c>
      <c r="C299" s="2">
        <v>111</v>
      </c>
      <c r="D299" s="8">
        <v>6</v>
      </c>
      <c r="E299" s="8" t="s">
        <v>421</v>
      </c>
      <c r="F299" s="33">
        <v>145</v>
      </c>
      <c r="G299" s="33">
        <f t="shared" si="20"/>
        <v>152.25</v>
      </c>
      <c r="H299" s="34">
        <f t="shared" si="21"/>
        <v>159.86250000000001</v>
      </c>
    </row>
    <row r="300" spans="1:8" ht="15" thickBot="1" x14ac:dyDescent="0.35">
      <c r="A300" s="11" t="s">
        <v>305</v>
      </c>
      <c r="B300" s="8">
        <v>637005</v>
      </c>
      <c r="C300" s="2">
        <v>111</v>
      </c>
      <c r="D300" s="8"/>
      <c r="E300" s="8" t="s">
        <v>422</v>
      </c>
      <c r="F300" s="33">
        <v>15</v>
      </c>
      <c r="G300" s="33">
        <f t="shared" si="20"/>
        <v>15.75</v>
      </c>
      <c r="H300" s="34">
        <f t="shared" si="21"/>
        <v>16.537500000000001</v>
      </c>
    </row>
    <row r="301" spans="1:8" ht="15" thickBot="1" x14ac:dyDescent="0.35">
      <c r="A301" s="11" t="s">
        <v>305</v>
      </c>
      <c r="B301" s="8">
        <v>637007</v>
      </c>
      <c r="C301" s="2">
        <v>111</v>
      </c>
      <c r="D301" s="8"/>
      <c r="E301" s="8" t="s">
        <v>423</v>
      </c>
      <c r="F301" s="33">
        <v>60</v>
      </c>
      <c r="G301" s="33">
        <f t="shared" si="20"/>
        <v>63</v>
      </c>
      <c r="H301" s="34">
        <f t="shared" si="21"/>
        <v>66.150000000000006</v>
      </c>
    </row>
    <row r="302" spans="1:8" ht="15" thickBot="1" x14ac:dyDescent="0.35">
      <c r="A302" s="11" t="s">
        <v>305</v>
      </c>
      <c r="B302" s="8">
        <v>637014</v>
      </c>
      <c r="C302" s="2">
        <v>111</v>
      </c>
      <c r="D302" s="8"/>
      <c r="E302" s="8" t="s">
        <v>424</v>
      </c>
      <c r="F302" s="33">
        <v>200</v>
      </c>
      <c r="G302" s="33">
        <f t="shared" si="20"/>
        <v>210</v>
      </c>
      <c r="H302" s="34">
        <f t="shared" si="21"/>
        <v>220.5</v>
      </c>
    </row>
    <row r="303" spans="1:8" ht="15" thickBot="1" x14ac:dyDescent="0.35">
      <c r="A303" s="11" t="s">
        <v>305</v>
      </c>
      <c r="B303" s="8">
        <v>637015</v>
      </c>
      <c r="C303" s="2">
        <v>111</v>
      </c>
      <c r="D303" s="8"/>
      <c r="E303" s="8" t="s">
        <v>425</v>
      </c>
      <c r="F303" s="33">
        <v>75</v>
      </c>
      <c r="G303" s="33">
        <f t="shared" si="20"/>
        <v>78.75</v>
      </c>
      <c r="H303" s="34">
        <f t="shared" si="21"/>
        <v>82.6875</v>
      </c>
    </row>
    <row r="304" spans="1:8" ht="15" thickBot="1" x14ac:dyDescent="0.35">
      <c r="A304" s="11" t="s">
        <v>305</v>
      </c>
      <c r="B304" s="8">
        <v>637016</v>
      </c>
      <c r="C304" s="2">
        <v>111</v>
      </c>
      <c r="D304" s="8"/>
      <c r="E304" s="8" t="s">
        <v>426</v>
      </c>
      <c r="F304" s="33">
        <v>230</v>
      </c>
      <c r="G304" s="33">
        <f t="shared" si="20"/>
        <v>241.5</v>
      </c>
      <c r="H304" s="34">
        <f t="shared" si="21"/>
        <v>253.57500000000002</v>
      </c>
    </row>
    <row r="305" spans="1:8" ht="15" thickBot="1" x14ac:dyDescent="0.35">
      <c r="A305" s="11" t="s">
        <v>329</v>
      </c>
      <c r="B305" s="7"/>
      <c r="C305" s="5"/>
      <c r="D305" s="7"/>
      <c r="E305" s="30" t="s">
        <v>370</v>
      </c>
      <c r="F305" s="35">
        <f>SUM(F306:F314)</f>
        <v>4140</v>
      </c>
      <c r="G305" s="35">
        <f t="shared" ref="G305:H305" si="22">SUM(G306:G314)</f>
        <v>4347.0000000000009</v>
      </c>
      <c r="H305" s="36">
        <f t="shared" si="22"/>
        <v>4564.3499999999985</v>
      </c>
    </row>
    <row r="306" spans="1:8" ht="15" thickBot="1" x14ac:dyDescent="0.35">
      <c r="A306" s="11" t="s">
        <v>328</v>
      </c>
      <c r="B306" s="8">
        <v>611</v>
      </c>
      <c r="C306" s="2">
        <v>41</v>
      </c>
      <c r="D306" s="7"/>
      <c r="E306" s="8" t="s">
        <v>358</v>
      </c>
      <c r="F306" s="33">
        <v>2558</v>
      </c>
      <c r="G306" s="33">
        <f t="shared" si="20"/>
        <v>2685.9</v>
      </c>
      <c r="H306" s="34">
        <f t="shared" si="21"/>
        <v>2820.1950000000002</v>
      </c>
    </row>
    <row r="307" spans="1:8" ht="15" thickBot="1" x14ac:dyDescent="0.35">
      <c r="A307" s="11" t="s">
        <v>328</v>
      </c>
      <c r="B307" s="8">
        <v>612001</v>
      </c>
      <c r="C307" s="2">
        <v>41</v>
      </c>
      <c r="D307" s="7"/>
      <c r="E307" s="8" t="s">
        <v>359</v>
      </c>
      <c r="F307" s="33">
        <v>384</v>
      </c>
      <c r="G307" s="33">
        <f t="shared" si="20"/>
        <v>403.20000000000005</v>
      </c>
      <c r="H307" s="34">
        <f t="shared" si="21"/>
        <v>423.36000000000007</v>
      </c>
    </row>
    <row r="308" spans="1:8" ht="15" thickBot="1" x14ac:dyDescent="0.35">
      <c r="A308" s="11" t="s">
        <v>328</v>
      </c>
      <c r="B308" s="8">
        <v>621</v>
      </c>
      <c r="C308" s="2">
        <v>41</v>
      </c>
      <c r="D308" s="7"/>
      <c r="E308" s="8" t="s">
        <v>360</v>
      </c>
      <c r="F308" s="33">
        <v>1028</v>
      </c>
      <c r="G308" s="33">
        <f t="shared" si="20"/>
        <v>1079.4000000000001</v>
      </c>
      <c r="H308" s="34">
        <f t="shared" si="21"/>
        <v>1133.3700000000001</v>
      </c>
    </row>
    <row r="309" spans="1:8" ht="15" thickBot="1" x14ac:dyDescent="0.35">
      <c r="A309" s="11" t="s">
        <v>328</v>
      </c>
      <c r="B309" s="8">
        <v>632001</v>
      </c>
      <c r="C309" s="2">
        <v>41</v>
      </c>
      <c r="D309" s="7"/>
      <c r="E309" s="8" t="s">
        <v>361</v>
      </c>
      <c r="F309" s="33">
        <v>59</v>
      </c>
      <c r="G309" s="33">
        <f t="shared" si="20"/>
        <v>61.95</v>
      </c>
      <c r="H309" s="34">
        <f t="shared" si="21"/>
        <v>65.047499999999999</v>
      </c>
    </row>
    <row r="310" spans="1:8" ht="15" thickBot="1" x14ac:dyDescent="0.35">
      <c r="A310" s="11" t="s">
        <v>328</v>
      </c>
      <c r="B310" s="8">
        <v>633006</v>
      </c>
      <c r="C310" s="2">
        <v>41</v>
      </c>
      <c r="D310" s="7"/>
      <c r="E310" s="8" t="s">
        <v>362</v>
      </c>
      <c r="F310" s="33">
        <v>21</v>
      </c>
      <c r="G310" s="33">
        <f t="shared" si="20"/>
        <v>22.05</v>
      </c>
      <c r="H310" s="34">
        <f t="shared" si="21"/>
        <v>23.152500000000003</v>
      </c>
    </row>
    <row r="311" spans="1:8" ht="15" thickBot="1" x14ac:dyDescent="0.35">
      <c r="A311" s="11" t="s">
        <v>328</v>
      </c>
      <c r="B311" s="8">
        <v>633006</v>
      </c>
      <c r="C311" s="2">
        <v>41</v>
      </c>
      <c r="D311" s="7"/>
      <c r="E311" s="8" t="s">
        <v>363</v>
      </c>
      <c r="F311" s="33">
        <v>6</v>
      </c>
      <c r="G311" s="33">
        <f t="shared" si="20"/>
        <v>6.3000000000000007</v>
      </c>
      <c r="H311" s="34">
        <f t="shared" si="21"/>
        <v>6.6150000000000011</v>
      </c>
    </row>
    <row r="312" spans="1:8" ht="15" thickBot="1" x14ac:dyDescent="0.35">
      <c r="A312" s="11" t="s">
        <v>328</v>
      </c>
      <c r="B312" s="8">
        <v>635009</v>
      </c>
      <c r="C312" s="2">
        <v>41</v>
      </c>
      <c r="D312" s="7"/>
      <c r="E312" s="8" t="s">
        <v>364</v>
      </c>
      <c r="F312" s="33">
        <v>12</v>
      </c>
      <c r="G312" s="33">
        <f t="shared" si="20"/>
        <v>12.600000000000001</v>
      </c>
      <c r="H312" s="34">
        <f t="shared" si="21"/>
        <v>13.230000000000002</v>
      </c>
    </row>
    <row r="313" spans="1:8" ht="15" thickBot="1" x14ac:dyDescent="0.35">
      <c r="A313" s="10" t="s">
        <v>330</v>
      </c>
      <c r="B313" s="8">
        <v>637004</v>
      </c>
      <c r="C313" s="2">
        <v>41</v>
      </c>
      <c r="D313" s="7"/>
      <c r="E313" s="8" t="s">
        <v>365</v>
      </c>
      <c r="F313" s="33">
        <v>36</v>
      </c>
      <c r="G313" s="33">
        <f t="shared" si="20"/>
        <v>37.800000000000004</v>
      </c>
      <c r="H313" s="34">
        <f t="shared" si="21"/>
        <v>39.690000000000005</v>
      </c>
    </row>
    <row r="314" spans="1:8" ht="15" thickBot="1" x14ac:dyDescent="0.35">
      <c r="A314" s="11" t="s">
        <v>330</v>
      </c>
      <c r="B314" s="8">
        <v>637004</v>
      </c>
      <c r="C314" s="2">
        <v>41</v>
      </c>
      <c r="D314" s="7"/>
      <c r="E314" s="8" t="s">
        <v>366</v>
      </c>
      <c r="F314" s="33">
        <v>36</v>
      </c>
      <c r="G314" s="33">
        <f t="shared" si="20"/>
        <v>37.800000000000004</v>
      </c>
      <c r="H314" s="34">
        <f t="shared" si="21"/>
        <v>39.690000000000005</v>
      </c>
    </row>
    <row r="315" spans="1:8" ht="15" thickBot="1" x14ac:dyDescent="0.35">
      <c r="A315" s="11" t="s">
        <v>330</v>
      </c>
      <c r="B315" s="7"/>
      <c r="C315" s="5"/>
      <c r="D315" s="7"/>
      <c r="E315" s="30" t="s">
        <v>367</v>
      </c>
      <c r="F315" s="35">
        <f>SUM(F316:F324)</f>
        <v>7035</v>
      </c>
      <c r="G315" s="35">
        <f t="shared" ref="G315:H315" si="23">SUM(G316:G324)</f>
        <v>7386.75</v>
      </c>
      <c r="H315" s="36">
        <f t="shared" si="23"/>
        <v>7756.0874999999987</v>
      </c>
    </row>
    <row r="316" spans="1:8" ht="15" thickBot="1" x14ac:dyDescent="0.35">
      <c r="A316" s="11" t="s">
        <v>330</v>
      </c>
      <c r="B316" s="8">
        <v>611</v>
      </c>
      <c r="C316" s="2">
        <v>41</v>
      </c>
      <c r="D316" s="7"/>
      <c r="E316" s="8" t="s">
        <v>368</v>
      </c>
      <c r="F316" s="33">
        <v>4350</v>
      </c>
      <c r="G316" s="33">
        <f t="shared" si="20"/>
        <v>4567.5</v>
      </c>
      <c r="H316" s="34">
        <f t="shared" si="21"/>
        <v>4795.875</v>
      </c>
    </row>
    <row r="317" spans="1:8" ht="15" thickBot="1" x14ac:dyDescent="0.35">
      <c r="A317" s="11" t="s">
        <v>330</v>
      </c>
      <c r="B317" s="8">
        <v>612001</v>
      </c>
      <c r="C317" s="2">
        <v>41</v>
      </c>
      <c r="D317" s="7"/>
      <c r="E317" s="8" t="s">
        <v>369</v>
      </c>
      <c r="F317" s="33">
        <v>652</v>
      </c>
      <c r="G317" s="33">
        <f t="shared" si="20"/>
        <v>684.6</v>
      </c>
      <c r="H317" s="34">
        <f t="shared" si="21"/>
        <v>718.83</v>
      </c>
    </row>
    <row r="318" spans="1:8" ht="15" thickBot="1" x14ac:dyDescent="0.35">
      <c r="A318" s="11" t="s">
        <v>330</v>
      </c>
      <c r="B318" s="8">
        <v>621</v>
      </c>
      <c r="C318" s="2">
        <v>41</v>
      </c>
      <c r="D318" s="7"/>
      <c r="E318" s="8" t="s">
        <v>371</v>
      </c>
      <c r="F318" s="33">
        <v>1748</v>
      </c>
      <c r="G318" s="33">
        <f t="shared" si="20"/>
        <v>1835.4</v>
      </c>
      <c r="H318" s="34">
        <f t="shared" si="21"/>
        <v>1927.17</v>
      </c>
    </row>
    <row r="319" spans="1:8" ht="15" thickBot="1" x14ac:dyDescent="0.35">
      <c r="A319" s="11" t="s">
        <v>330</v>
      </c>
      <c r="B319" s="8">
        <v>632001</v>
      </c>
      <c r="C319" s="2">
        <v>41</v>
      </c>
      <c r="D319" s="7"/>
      <c r="E319" s="8" t="s">
        <v>372</v>
      </c>
      <c r="F319" s="33">
        <v>100</v>
      </c>
      <c r="G319" s="33">
        <f t="shared" si="20"/>
        <v>105</v>
      </c>
      <c r="H319" s="34">
        <f t="shared" si="21"/>
        <v>110.25</v>
      </c>
    </row>
    <row r="320" spans="1:8" ht="15" thickBot="1" x14ac:dyDescent="0.35">
      <c r="A320" s="11" t="s">
        <v>330</v>
      </c>
      <c r="B320" s="8">
        <v>633006</v>
      </c>
      <c r="C320" s="2">
        <v>41</v>
      </c>
      <c r="D320" s="7"/>
      <c r="E320" s="8" t="s">
        <v>373</v>
      </c>
      <c r="F320" s="33">
        <v>35</v>
      </c>
      <c r="G320" s="33">
        <f t="shared" si="20"/>
        <v>36.75</v>
      </c>
      <c r="H320" s="34">
        <f t="shared" si="21"/>
        <v>38.587499999999999</v>
      </c>
    </row>
    <row r="321" spans="1:8" ht="15" thickBot="1" x14ac:dyDescent="0.35">
      <c r="A321" s="11" t="s">
        <v>330</v>
      </c>
      <c r="B321" s="8">
        <v>633006</v>
      </c>
      <c r="C321" s="2">
        <v>41</v>
      </c>
      <c r="D321" s="7"/>
      <c r="E321" s="8" t="s">
        <v>374</v>
      </c>
      <c r="F321" s="33">
        <v>10</v>
      </c>
      <c r="G321" s="33">
        <f t="shared" ref="G321:G337" si="24">F321*1.05</f>
        <v>10.5</v>
      </c>
      <c r="H321" s="34">
        <f t="shared" ref="H321:H337" si="25">G321*1.05</f>
        <v>11.025</v>
      </c>
    </row>
    <row r="322" spans="1:8" ht="15" thickBot="1" x14ac:dyDescent="0.35">
      <c r="A322" s="11" t="s">
        <v>330</v>
      </c>
      <c r="B322" s="8">
        <v>635009</v>
      </c>
      <c r="C322" s="2">
        <v>41</v>
      </c>
      <c r="D322" s="7"/>
      <c r="E322" s="8" t="s">
        <v>375</v>
      </c>
      <c r="F322" s="33">
        <v>20</v>
      </c>
      <c r="G322" s="33">
        <f t="shared" si="24"/>
        <v>21</v>
      </c>
      <c r="H322" s="34">
        <f t="shared" si="25"/>
        <v>22.05</v>
      </c>
    </row>
    <row r="323" spans="1:8" ht="15" thickBot="1" x14ac:dyDescent="0.35">
      <c r="A323" s="10" t="s">
        <v>331</v>
      </c>
      <c r="B323" s="8">
        <v>637004</v>
      </c>
      <c r="C323" s="2">
        <v>41</v>
      </c>
      <c r="D323" s="7"/>
      <c r="E323" s="8" t="s">
        <v>376</v>
      </c>
      <c r="F323" s="33">
        <v>60</v>
      </c>
      <c r="G323" s="33">
        <f t="shared" si="24"/>
        <v>63</v>
      </c>
      <c r="H323" s="34">
        <f t="shared" si="25"/>
        <v>66.150000000000006</v>
      </c>
    </row>
    <row r="324" spans="1:8" ht="15" thickBot="1" x14ac:dyDescent="0.35">
      <c r="A324" s="11" t="s">
        <v>331</v>
      </c>
      <c r="B324" s="8">
        <v>637004</v>
      </c>
      <c r="C324" s="2">
        <v>41</v>
      </c>
      <c r="D324" s="7"/>
      <c r="E324" s="8" t="s">
        <v>377</v>
      </c>
      <c r="F324" s="33">
        <v>60</v>
      </c>
      <c r="G324" s="33">
        <f t="shared" si="24"/>
        <v>63</v>
      </c>
      <c r="H324" s="34">
        <f t="shared" si="25"/>
        <v>66.150000000000006</v>
      </c>
    </row>
    <row r="325" spans="1:8" ht="28.2" thickBot="1" x14ac:dyDescent="0.35">
      <c r="A325" s="11" t="s">
        <v>331</v>
      </c>
      <c r="B325" s="7"/>
      <c r="C325" s="5"/>
      <c r="D325" s="7"/>
      <c r="E325" s="30" t="s">
        <v>378</v>
      </c>
      <c r="F325" s="35">
        <f>SUM(F326:F334)</f>
        <v>2896</v>
      </c>
      <c r="G325" s="35">
        <f t="shared" ref="G325:H325" si="26">SUM(G326:G334)</f>
        <v>3040.7999999999997</v>
      </c>
      <c r="H325" s="36">
        <f t="shared" si="26"/>
        <v>3192.8400000000006</v>
      </c>
    </row>
    <row r="326" spans="1:8" ht="15" thickBot="1" x14ac:dyDescent="0.35">
      <c r="A326" s="11" t="s">
        <v>331</v>
      </c>
      <c r="B326" s="8">
        <v>611</v>
      </c>
      <c r="C326" s="2">
        <v>41</v>
      </c>
      <c r="D326" s="7"/>
      <c r="E326" s="8" t="s">
        <v>379</v>
      </c>
      <c r="F326" s="33">
        <v>1792</v>
      </c>
      <c r="G326" s="33">
        <f t="shared" si="24"/>
        <v>1881.6000000000001</v>
      </c>
      <c r="H326" s="34">
        <f t="shared" si="25"/>
        <v>1975.6800000000003</v>
      </c>
    </row>
    <row r="327" spans="1:8" ht="15" thickBot="1" x14ac:dyDescent="0.35">
      <c r="A327" s="11" t="s">
        <v>331</v>
      </c>
      <c r="B327" s="8">
        <v>612001</v>
      </c>
      <c r="C327" s="2">
        <v>41</v>
      </c>
      <c r="D327" s="7"/>
      <c r="E327" s="8" t="s">
        <v>380</v>
      </c>
      <c r="F327" s="33">
        <v>269</v>
      </c>
      <c r="G327" s="33">
        <f t="shared" si="24"/>
        <v>282.45</v>
      </c>
      <c r="H327" s="34">
        <f t="shared" si="25"/>
        <v>296.57249999999999</v>
      </c>
    </row>
    <row r="328" spans="1:8" ht="15" thickBot="1" x14ac:dyDescent="0.35">
      <c r="A328" s="11" t="s">
        <v>331</v>
      </c>
      <c r="B328" s="8">
        <v>621</v>
      </c>
      <c r="C328" s="2">
        <v>41</v>
      </c>
      <c r="D328" s="7"/>
      <c r="E328" s="8" t="s">
        <v>381</v>
      </c>
      <c r="F328" s="33">
        <v>720</v>
      </c>
      <c r="G328" s="33">
        <f t="shared" si="24"/>
        <v>756</v>
      </c>
      <c r="H328" s="34">
        <f t="shared" si="25"/>
        <v>793.80000000000007</v>
      </c>
    </row>
    <row r="329" spans="1:8" ht="15" thickBot="1" x14ac:dyDescent="0.35">
      <c r="A329" s="11" t="s">
        <v>331</v>
      </c>
      <c r="B329" s="8">
        <v>632001</v>
      </c>
      <c r="C329" s="2">
        <v>41</v>
      </c>
      <c r="D329" s="7"/>
      <c r="E329" s="8" t="s">
        <v>382</v>
      </c>
      <c r="F329" s="33">
        <v>41</v>
      </c>
      <c r="G329" s="33">
        <f t="shared" si="24"/>
        <v>43.050000000000004</v>
      </c>
      <c r="H329" s="34">
        <f t="shared" si="25"/>
        <v>45.202500000000008</v>
      </c>
    </row>
    <row r="330" spans="1:8" ht="15" thickBot="1" x14ac:dyDescent="0.35">
      <c r="A330" s="11" t="s">
        <v>331</v>
      </c>
      <c r="B330" s="8">
        <v>633006</v>
      </c>
      <c r="C330" s="2">
        <v>41</v>
      </c>
      <c r="D330" s="7"/>
      <c r="E330" s="8" t="s">
        <v>383</v>
      </c>
      <c r="F330" s="33">
        <v>14</v>
      </c>
      <c r="G330" s="33">
        <f t="shared" si="24"/>
        <v>14.700000000000001</v>
      </c>
      <c r="H330" s="34">
        <f t="shared" si="25"/>
        <v>15.435000000000002</v>
      </c>
    </row>
    <row r="331" spans="1:8" ht="15" thickBot="1" x14ac:dyDescent="0.35">
      <c r="A331" s="11" t="s">
        <v>331</v>
      </c>
      <c r="B331" s="8">
        <v>633006</v>
      </c>
      <c r="C331" s="2">
        <v>41</v>
      </c>
      <c r="D331" s="7"/>
      <c r="E331" s="8" t="s">
        <v>427</v>
      </c>
      <c r="F331" s="33">
        <v>4</v>
      </c>
      <c r="G331" s="33">
        <f t="shared" si="24"/>
        <v>4.2</v>
      </c>
      <c r="H331" s="34">
        <f t="shared" si="25"/>
        <v>4.41</v>
      </c>
    </row>
    <row r="332" spans="1:8" ht="15" thickBot="1" x14ac:dyDescent="0.35">
      <c r="A332" s="11" t="s">
        <v>331</v>
      </c>
      <c r="B332" s="8">
        <v>635009</v>
      </c>
      <c r="C332" s="2">
        <v>41</v>
      </c>
      <c r="D332" s="7"/>
      <c r="E332" s="8" t="s">
        <v>384</v>
      </c>
      <c r="F332" s="33">
        <v>8</v>
      </c>
      <c r="G332" s="33">
        <f t="shared" si="24"/>
        <v>8.4</v>
      </c>
      <c r="H332" s="34">
        <f t="shared" si="25"/>
        <v>8.82</v>
      </c>
    </row>
    <row r="333" spans="1:8" ht="15" thickBot="1" x14ac:dyDescent="0.35">
      <c r="A333" s="11" t="s">
        <v>331</v>
      </c>
      <c r="B333" s="8">
        <v>637004</v>
      </c>
      <c r="C333" s="2">
        <v>41</v>
      </c>
      <c r="D333" s="7"/>
      <c r="E333" s="8" t="s">
        <v>385</v>
      </c>
      <c r="F333" s="33">
        <v>24</v>
      </c>
      <c r="G333" s="33">
        <f t="shared" si="24"/>
        <v>25.200000000000003</v>
      </c>
      <c r="H333" s="34">
        <f t="shared" si="25"/>
        <v>26.460000000000004</v>
      </c>
    </row>
    <row r="334" spans="1:8" ht="15" thickBot="1" x14ac:dyDescent="0.35">
      <c r="A334" s="11" t="s">
        <v>331</v>
      </c>
      <c r="B334" s="8">
        <v>637004</v>
      </c>
      <c r="C334" s="2">
        <v>41</v>
      </c>
      <c r="D334" s="7"/>
      <c r="E334" s="8" t="s">
        <v>386</v>
      </c>
      <c r="F334" s="33">
        <v>24</v>
      </c>
      <c r="G334" s="33">
        <f t="shared" si="24"/>
        <v>25.200000000000003</v>
      </c>
      <c r="H334" s="34">
        <f t="shared" si="25"/>
        <v>26.460000000000004</v>
      </c>
    </row>
    <row r="335" spans="1:8" ht="15" thickBot="1" x14ac:dyDescent="0.35">
      <c r="A335" s="10" t="s">
        <v>387</v>
      </c>
      <c r="B335" s="7"/>
      <c r="C335" s="5"/>
      <c r="D335" s="7"/>
      <c r="E335" s="7" t="s">
        <v>332</v>
      </c>
      <c r="F335" s="35">
        <f>SUM(F336:F337)</f>
        <v>5600</v>
      </c>
      <c r="G335" s="35">
        <f t="shared" ref="G335:H335" si="27">SUM(G336:G337)</f>
        <v>5880</v>
      </c>
      <c r="H335" s="36">
        <f t="shared" si="27"/>
        <v>6174</v>
      </c>
    </row>
    <row r="336" spans="1:8" ht="27" thickBot="1" x14ac:dyDescent="0.35">
      <c r="A336" s="11" t="s">
        <v>387</v>
      </c>
      <c r="B336" s="8">
        <v>633009</v>
      </c>
      <c r="C336" s="2">
        <v>111</v>
      </c>
      <c r="D336" s="8" t="s">
        <v>333</v>
      </c>
      <c r="E336" s="8" t="s">
        <v>334</v>
      </c>
      <c r="F336" s="33">
        <v>1600</v>
      </c>
      <c r="G336" s="33">
        <f t="shared" si="24"/>
        <v>1680</v>
      </c>
      <c r="H336" s="34">
        <f t="shared" si="25"/>
        <v>1764</v>
      </c>
    </row>
    <row r="337" spans="1:10" ht="27" thickBot="1" x14ac:dyDescent="0.35">
      <c r="A337" s="11" t="s">
        <v>387</v>
      </c>
      <c r="B337" s="8">
        <v>637014</v>
      </c>
      <c r="C337" s="2">
        <v>111</v>
      </c>
      <c r="D337" s="8" t="s">
        <v>335</v>
      </c>
      <c r="E337" s="8" t="s">
        <v>336</v>
      </c>
      <c r="F337" s="33">
        <v>4000</v>
      </c>
      <c r="G337" s="33">
        <f t="shared" si="24"/>
        <v>4200</v>
      </c>
      <c r="H337" s="34">
        <f t="shared" si="25"/>
        <v>4410</v>
      </c>
    </row>
    <row r="338" spans="1:10" ht="42" thickBot="1" x14ac:dyDescent="0.35">
      <c r="A338" s="23" t="s">
        <v>388</v>
      </c>
      <c r="B338" s="7"/>
      <c r="C338" s="5"/>
      <c r="D338" s="7"/>
      <c r="E338" s="7"/>
      <c r="F338" s="35">
        <f>F335+F325+F315+F305+F247+F189+F158+F152+F128+F117+F110+F98+F92+F90+F79+F70+F58+F53+F3+F112</f>
        <v>432671</v>
      </c>
      <c r="G338" s="35">
        <f>G335+G325+G315+G305+G247+G189+G158+G152+G128+G117+G110+G98+G92+G90+G79+G70+G58+G53+G3+G112</f>
        <v>420705.04999999993</v>
      </c>
      <c r="H338" s="36">
        <f>H335+H325+H315+H305+H247+H189+H158+H152+H128+H117+H110+H98+H92+H90+H79+H70+H58+H53+H3+H112</f>
        <v>441740.30249999987</v>
      </c>
    </row>
    <row r="339" spans="1:10" ht="15" thickBot="1" x14ac:dyDescent="0.35">
      <c r="A339" s="23" t="s">
        <v>337</v>
      </c>
      <c r="B339" s="7"/>
      <c r="C339" s="5"/>
      <c r="D339" s="7"/>
      <c r="E339" s="7"/>
      <c r="F339" s="35">
        <f>Príjmy!H52-Výdavky!F338</f>
        <v>78154</v>
      </c>
      <c r="G339" s="35">
        <v>83207</v>
      </c>
      <c r="H339" s="36">
        <v>87365</v>
      </c>
      <c r="I339" s="24"/>
    </row>
    <row r="342" spans="1:10" x14ac:dyDescent="0.3">
      <c r="A342" s="9" t="s">
        <v>389</v>
      </c>
      <c r="F342" s="39" t="s">
        <v>390</v>
      </c>
      <c r="J342" s="24"/>
    </row>
    <row r="343" spans="1:10" x14ac:dyDescent="0.3">
      <c r="F343" s="39" t="s">
        <v>391</v>
      </c>
    </row>
    <row r="344" spans="1:10" s="24" customFormat="1" x14ac:dyDescent="0.3">
      <c r="A344" s="9"/>
      <c r="B344" s="18"/>
      <c r="C344"/>
      <c r="D344"/>
      <c r="E344"/>
      <c r="F344" s="39"/>
      <c r="G344" s="39"/>
      <c r="H344" s="39"/>
      <c r="I344"/>
      <c r="J344"/>
    </row>
  </sheetData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Príjmy</vt:lpstr>
      <vt:lpstr>Výdavky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Martin Olha</cp:lastModifiedBy>
  <cp:lastPrinted>2015-03-23T10:06:50Z</cp:lastPrinted>
  <dcterms:created xsi:type="dcterms:W3CDTF">2015-03-12T17:29:51Z</dcterms:created>
  <dcterms:modified xsi:type="dcterms:W3CDTF">2015-05-27T20:57:39Z</dcterms:modified>
</cp:coreProperties>
</file>